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engizkabali\AppData\Local\Microsoft\Windows\INetCache\Content.Outlook\RZN3BPA2\"/>
    </mc:Choice>
  </mc:AlternateContent>
  <xr:revisionPtr revIDLastSave="0" documentId="13_ncr:1_{EF76A52C-2D1F-406D-844B-8A499FD24E4B}" xr6:coauthVersionLast="36" xr6:coauthVersionMax="36" xr10:uidLastSave="{00000000-0000-0000-0000-000000000000}"/>
  <bookViews>
    <workbookView xWindow="0" yWindow="0" windowWidth="28800" windowHeight="12465" xr2:uid="{00000000-000D-0000-FFFF-FFFF00000000}"/>
  </bookViews>
  <sheets>
    <sheet name="İCMAL" sheetId="6" r:id="rId1"/>
    <sheet name="İNŞAAT" sheetId="7" r:id="rId2"/>
    <sheet name="MEKANİK" sheetId="5" r:id="rId3"/>
    <sheet name="ELEKTRİK" sheetId="4" r:id="rId4"/>
  </sheets>
  <definedNames>
    <definedName name="_xlnm._FilterDatabase" localSheetId="3" hidden="1">ELEKTRİK!$A$1:$A$49</definedName>
    <definedName name="_xlnm._FilterDatabase" localSheetId="0" hidden="1">İCMAL!$A$1:$A$7</definedName>
    <definedName name="_xlnm._FilterDatabase" localSheetId="2" hidden="1">MEKANİK!$A$1:$A$26</definedName>
    <definedName name="_xlnm.Print_Area" localSheetId="0">İCMAL!$A$1:$C$26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7" l="1"/>
  <c r="C4" i="6"/>
  <c r="C6" i="6"/>
  <c r="F5" i="4"/>
  <c r="F6" i="5"/>
  <c r="F7" i="5"/>
  <c r="F27" i="5"/>
  <c r="C5" i="6"/>
  <c r="F8" i="5"/>
  <c r="F9" i="5"/>
  <c r="F10" i="5"/>
  <c r="F11" i="5"/>
  <c r="F12" i="5"/>
  <c r="F13" i="5"/>
  <c r="F14" i="5"/>
  <c r="F15" i="5"/>
  <c r="F16" i="5"/>
  <c r="F17" i="5"/>
  <c r="F18" i="5"/>
  <c r="F19" i="5"/>
  <c r="F20" i="5"/>
  <c r="F22" i="5"/>
  <c r="F23" i="5"/>
  <c r="F24" i="5"/>
  <c r="F26" i="5"/>
  <c r="F2" i="7"/>
  <c r="F3" i="7"/>
  <c r="F4" i="7"/>
  <c r="F5" i="7"/>
  <c r="F6" i="7"/>
  <c r="F14" i="7" s="1"/>
  <c r="F7" i="7"/>
  <c r="F8" i="7"/>
  <c r="F9" i="7"/>
  <c r="F13" i="7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1" i="4"/>
  <c r="F22" i="4"/>
  <c r="F23" i="4"/>
  <c r="F24" i="4"/>
  <c r="F25" i="4"/>
  <c r="F26" i="4"/>
  <c r="F27" i="4"/>
  <c r="F28" i="4"/>
  <c r="F29" i="4"/>
  <c r="F30" i="4"/>
  <c r="F31" i="4"/>
  <c r="D33" i="4"/>
  <c r="F33" i="4"/>
  <c r="D34" i="4"/>
  <c r="F34" i="4"/>
  <c r="F35" i="4"/>
  <c r="F36" i="4"/>
  <c r="D37" i="4"/>
  <c r="F37" i="4"/>
  <c r="D38" i="4"/>
  <c r="F38" i="4"/>
  <c r="F39" i="4"/>
  <c r="F40" i="4"/>
  <c r="F41" i="4"/>
  <c r="F42" i="4"/>
  <c r="F44" i="4"/>
  <c r="F45" i="4"/>
  <c r="F46" i="4"/>
  <c r="F47" i="4"/>
  <c r="F48" i="4"/>
  <c r="F49" i="4"/>
  <c r="F50" i="4"/>
  <c r="C7" i="6"/>
</calcChain>
</file>

<file path=xl/sharedStrings.xml><?xml version="1.0" encoding="utf-8"?>
<sst xmlns="http://schemas.openxmlformats.org/spreadsheetml/2006/main" count="262" uniqueCount="133">
  <si>
    <t>adet</t>
  </si>
  <si>
    <t>BİRİM</t>
  </si>
  <si>
    <t>MİKTAR</t>
  </si>
  <si>
    <t>metre</t>
  </si>
  <si>
    <t>ANAHTAR-PRİZ - VİKO - LEGRAND - SCHINEDER</t>
  </si>
  <si>
    <t>Normal Aydınlatma Sortisi</t>
  </si>
  <si>
    <t>2</t>
  </si>
  <si>
    <t>3</t>
  </si>
  <si>
    <t>Sıvaaltı Normal Anahtar</t>
  </si>
  <si>
    <t>Sıvaaltı Komutator Anahtar</t>
  </si>
  <si>
    <t>Mevcudiyet Sensörü</t>
  </si>
  <si>
    <t>Sıvaaltı Kapaklı Topraklı Prizi</t>
  </si>
  <si>
    <t>Sıvaaltı Şebeke Prizi</t>
  </si>
  <si>
    <t>Şebeke Prizi-  N4141</t>
  </si>
  <si>
    <t>Priz Kaidesi- LN4702MG</t>
  </si>
  <si>
    <t>5X16 DÜZ FİŞ PRATİKA VİDALI</t>
  </si>
  <si>
    <t>5X16 DUVAR PRİZ IP44 VİDALI</t>
  </si>
  <si>
    <t>5X32 DÜZ FİŞ PRATİKA VİDALI IP67</t>
  </si>
  <si>
    <t>MULTİ-LET 3 LÜ TOPRAKLI PRİZ KLEMENSİ ÇOCUK KORUMALI</t>
  </si>
  <si>
    <t>4</t>
  </si>
  <si>
    <t>KABLO KANALI VE BORU TESİSATI - EAE-CANLAR BORU</t>
  </si>
  <si>
    <t>5</t>
  </si>
  <si>
    <t>100mm Kablo Kanalı h:40 mm e:2mm (Ek, Dönüş Elemanları ve Askı Sistemi Dahil)</t>
  </si>
  <si>
    <t>200mm Kablo Kanalı h:40 mm e:2mm (Ek, Dönüş Elemanları ve Askı Sistemi Dahil)</t>
  </si>
  <si>
    <t>500mm Kablo Kanalı h:40 mm e:2mm (Ek, Dönüş Elemanları ve Askı Sistemi Dahil)</t>
  </si>
  <si>
    <t>26mm Kangal Boru</t>
  </si>
  <si>
    <t>32mm Kangal Boru</t>
  </si>
  <si>
    <t>20mm Spiral HF Boru</t>
  </si>
  <si>
    <t>300mm Kablo MERDİVENİ h:40 mm e:2mm (Ek, Dönüş Elemanları ve Askı Sistemi Dahil)</t>
  </si>
  <si>
    <t>200mm Kablo MERDİVENİ h:40 mm e:2mm (Ek, Dönüş Elemanları ve Askı Sistemi Dahil)</t>
  </si>
  <si>
    <t>300mm Kablo Kanalı h:40 mm e:2mm (Ek, Dönüş Elemanları ve Askı Sistemi Dahil)</t>
  </si>
  <si>
    <t>AYDINLATMA VE PRİZ SORTİLERİ - HES PRYSMIAN-CANLAR BORU</t>
  </si>
  <si>
    <t>6</t>
  </si>
  <si>
    <t>Komütatör Aydınlatma Sortisi</t>
  </si>
  <si>
    <t>Anahtarsız aydınlatma sortisi</t>
  </si>
  <si>
    <t>Acil aydınlatma sortisi</t>
  </si>
  <si>
    <t>Güvenlik Hatlı Priz Sortisi</t>
  </si>
  <si>
    <t>Cihaz  besleme  Linyesi (5x4)</t>
  </si>
  <si>
    <t>Aydınlatma Sensörü Linyesi</t>
  </si>
  <si>
    <t>KUVVETLİ AKIM KABLOLARI - HES - PRYSMIAN</t>
  </si>
  <si>
    <t>7</t>
  </si>
  <si>
    <t xml:space="preserve">3x2,5 mm2 NHXMH </t>
  </si>
  <si>
    <t xml:space="preserve">5x2,5 mm2 N2XH </t>
  </si>
  <si>
    <t xml:space="preserve">3x4 mm2 NHXMH </t>
  </si>
  <si>
    <t>5x4 mm2 NHXMH</t>
  </si>
  <si>
    <t>8</t>
  </si>
  <si>
    <t>9</t>
  </si>
  <si>
    <t>10</t>
  </si>
  <si>
    <t>11</t>
  </si>
  <si>
    <t xml:space="preserve">PANO </t>
  </si>
  <si>
    <t>1</t>
  </si>
  <si>
    <t>12</t>
  </si>
  <si>
    <t>13</t>
  </si>
  <si>
    <t>14</t>
  </si>
  <si>
    <t>15</t>
  </si>
  <si>
    <t>MULTİ-LET 10 LU TOPRAKLI PRİZ KLEMENSİ ÇOCUK KORUMALI (KASA ODASI)</t>
  </si>
  <si>
    <t>5X32 DUVAR PRİZ PRATİKA CİDALI IP67 (FIRIN)</t>
  </si>
  <si>
    <t>3x1,5 mm2 NHXMH (çiçeklik)</t>
  </si>
  <si>
    <t>Mutfak Panosu (TEK-HAT ŞEMASINA UYGUN)</t>
  </si>
  <si>
    <t>400mm Kablo Kanalı h:40 mm e:2mm (Ek, Dönüş Elemanları ve Askı Sistemi Dahil)</t>
  </si>
  <si>
    <t>600mm Kablo Kanalı h:40 mm e:2mm (Ek, Dönüş Elemanları ve Askı Sistemi Dahil)</t>
  </si>
  <si>
    <t>Mutfak Ekipman Monofaze Priz Sortisi</t>
  </si>
  <si>
    <t>Mutfak Ekipman 3 Faz Güvenlik Hatlı Priz Sortisi  (5x2,5)</t>
  </si>
  <si>
    <t>Mutfak Ekipman 3 Faz Güvenlik Hatlı Priz Sortisi  (5x4)</t>
  </si>
  <si>
    <t xml:space="preserve">5x4 mm2 N2XH  </t>
  </si>
  <si>
    <t>NO</t>
  </si>
  <si>
    <t xml:space="preserve">AÇIKLAMA </t>
  </si>
  <si>
    <t>HAVALANDIRMA</t>
  </si>
  <si>
    <t>0,8 MM GALVANİZ HAVA KANALI</t>
  </si>
  <si>
    <t>FİTTİNGS</t>
  </si>
  <si>
    <t>SOLER PALAU  20.000 M3/H 400 PA METAL  FİLTEELİ  HÜCRELİ  FAN</t>
  </si>
  <si>
    <t>M2</t>
  </si>
  <si>
    <t>ADET</t>
  </si>
  <si>
    <t>SIHHI TESİSAT</t>
  </si>
  <si>
    <t>ESKİ TESİSATIN SÖKÜLMESİ</t>
  </si>
  <si>
    <t>VİTRİFİYELER</t>
  </si>
  <si>
    <t>MONTAJLAR</t>
  </si>
  <si>
    <t>YEKUN</t>
  </si>
  <si>
    <t>YENİ TESİATIN YAPILMASI</t>
  </si>
  <si>
    <t xml:space="preserve">İŞLER </t>
  </si>
  <si>
    <t>TARİF</t>
  </si>
  <si>
    <t>METRAJ</t>
  </si>
  <si>
    <t>TOPLAM</t>
  </si>
  <si>
    <t>KIRIM SÖKÜM VE MOLOZ İŞLERİ</t>
  </si>
  <si>
    <t>Projesine göre eski duvarların sökülmesi, zemin mermerlerin sökülmesi, çıkan molozların atılması</t>
  </si>
  <si>
    <t>yekun</t>
  </si>
  <si>
    <t>ZEMİN İZOLASYONU YAPILMASI</t>
  </si>
  <si>
    <t>çift kompenantlı zemin izolasyonu yapılası işi</t>
  </si>
  <si>
    <t>m2</t>
  </si>
  <si>
    <t>PASLANMAZ GİDERLER YAPILMASI</t>
  </si>
  <si>
    <t>DUVAR SERAMİKLERİNİN YAPILMASI</t>
  </si>
  <si>
    <t>beyaz seramik yapılması</t>
  </si>
  <si>
    <t>BÖLME DUVARLARIN YAPILMASI</t>
  </si>
  <si>
    <t xml:space="preserve">gazbeton ile bölme duvarların yapılması, </t>
  </si>
  <si>
    <t>SIVA İŞLERİNİN YAPILMASI</t>
  </si>
  <si>
    <t>duvarlara sıva işlerinin yapılması</t>
  </si>
  <si>
    <t>BOYA İŞLERİNİN YAPILMASI</t>
  </si>
  <si>
    <t>tavanların boyanması işi</t>
  </si>
  <si>
    <t>PASLANMAZ KAPILARIN YAPILMASI İŞİ</t>
  </si>
  <si>
    <t>projesine göre paslanmaz kapıların yapılması işi</t>
  </si>
  <si>
    <t>paslanmaz giderlerin montajı</t>
  </si>
  <si>
    <t>İCMAL</t>
  </si>
  <si>
    <t>İNŞAAT İŞLERİ</t>
  </si>
  <si>
    <t>ELEKTRİK İŞLERİ</t>
  </si>
  <si>
    <t>BİRİM FİYAT</t>
  </si>
  <si>
    <r>
      <rPr>
        <sz val="12"/>
        <color rgb="FF3F3F3F"/>
        <rFont val="Times New Roman"/>
        <family val="1"/>
        <charset val="162"/>
      </rPr>
      <t>19 MM KAUÇUK  İZOLASYON</t>
    </r>
  </si>
  <si>
    <r>
      <rPr>
        <sz val="12"/>
        <color rgb="FF3F3F3F"/>
        <rFont val="Times New Roman"/>
        <family val="1"/>
        <charset val="162"/>
      </rPr>
      <t>CİHAZ BAĞLANTI  ADAPTÖRÜ</t>
    </r>
  </si>
  <si>
    <r>
      <rPr>
        <sz val="12"/>
        <color rgb="FF3F3F3F"/>
        <rFont val="Times New Roman"/>
        <family val="1"/>
        <charset val="162"/>
      </rPr>
      <t>DAVLUMBAZ  BAĞLANTISI</t>
    </r>
  </si>
  <si>
    <r>
      <rPr>
        <sz val="12"/>
        <color rgb="FF3F3F3F"/>
        <rFont val="Times New Roman"/>
        <family val="1"/>
        <charset val="162"/>
      </rPr>
      <t>60 X 30 CM  LİNEER  MENFEZ</t>
    </r>
  </si>
  <si>
    <r>
      <rPr>
        <sz val="12"/>
        <color rgb="FF3F3F3F"/>
        <rFont val="Times New Roman"/>
        <family val="1"/>
        <charset val="162"/>
      </rPr>
      <t>100 X 100 CM PANJUR</t>
    </r>
  </si>
  <si>
    <r>
      <rPr>
        <sz val="12"/>
        <color rgb="FF3F3F3F"/>
        <rFont val="Times New Roman"/>
        <family val="1"/>
        <charset val="162"/>
      </rPr>
      <t>SOLER  PALAU  J 4.000 M3/H 400 PA METAL  FİLTEELİ  H6CRELİ  FAN</t>
    </r>
  </si>
  <si>
    <r>
      <rPr>
        <sz val="12"/>
        <color rgb="FF3F3F3F"/>
        <rFont val="Times New Roman"/>
        <family val="1"/>
        <charset val="162"/>
      </rPr>
      <t>LG 380 V - 4 KW  FREKANS  KONVEETÖRÜ</t>
    </r>
  </si>
  <si>
    <r>
      <rPr>
        <sz val="12"/>
        <color rgb="FF3F3F3F"/>
        <rFont val="Times New Roman"/>
        <family val="1"/>
        <charset val="162"/>
      </rPr>
      <t>LG 380 V - 7,5 KWFREKANS  KONVERTORU</t>
    </r>
  </si>
  <si>
    <r>
      <rPr>
        <sz val="12"/>
        <color rgb="FF3F3F3F"/>
        <rFont val="Times New Roman"/>
        <family val="1"/>
        <charset val="162"/>
      </rPr>
      <t>SOLER  PALAU  22.000 M3/H 400 PA METAL  FILTEELI  HUCRELI  FAN</t>
    </r>
  </si>
  <si>
    <r>
      <rPr>
        <sz val="12"/>
        <color rgb="FF3F3F3F"/>
        <rFont val="Times New Roman"/>
        <family val="1"/>
        <charset val="162"/>
      </rPr>
      <t>LG 380 V - 11  KW  FREKANS  KONVERTORU</t>
    </r>
  </si>
  <si>
    <r>
      <rPr>
        <sz val="12"/>
        <color rgb="FF3F3F3F"/>
        <rFont val="Times New Roman"/>
        <family val="1"/>
        <charset val="162"/>
      </rPr>
      <t>SOLER  PALAU  J5.000 M3/H 400 PA G4  FILTRELI  HUCRELI  FAN</t>
    </r>
  </si>
  <si>
    <r>
      <rPr>
        <sz val="12"/>
        <color rgb="FF3F3F3F"/>
        <rFont val="Times New Roman"/>
        <family val="1"/>
        <charset val="162"/>
      </rPr>
      <t>LG 380 V - 4 KW  FITEKANS  KONVEETORU</t>
    </r>
  </si>
  <si>
    <t xml:space="preserve"> BİRİM FİYAT</t>
  </si>
  <si>
    <t xml:space="preserve">TOPLAM FİYAT </t>
  </si>
  <si>
    <t xml:space="preserve"> BİRİM FİYAT </t>
  </si>
  <si>
    <t>TOPLAM FİYAT</t>
  </si>
  <si>
    <t>BAY BAYAN SOYUNMA ODALARININ YAPILMASI İŞİ</t>
  </si>
  <si>
    <t>projesine göre yapılması işi</t>
  </si>
  <si>
    <t>DOĞALGAZ HATLARININ YENİLENMESİ</t>
  </si>
  <si>
    <t>SOĞUK ODA DEPOLERİN YENİLENMESİ İŞİ</t>
  </si>
  <si>
    <t>ÇÖP ODASININ YENİLENMESİ İŞİ</t>
  </si>
  <si>
    <t>MEKANİK İŞLERİ</t>
  </si>
  <si>
    <t>GENEL TOPLAM (Kdv Hariç)</t>
  </si>
  <si>
    <t>ZEMİN MERMER YAPILMASI</t>
  </si>
  <si>
    <t xml:space="preserve">mermer yapılması </t>
  </si>
  <si>
    <t>TOPLAM (Kdv Hariç)</t>
  </si>
  <si>
    <t>Elektrik İşleri</t>
  </si>
  <si>
    <t>Mekanik İşleri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</si>
</sst>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_ ;[Red]\-0.00\ "/>
    <numFmt numFmtId="165" formatCode="[$$-409]#,##0.00"/>
    <numFmt numFmtId="166" formatCode="&quot;₺&quot;#,##0.00"/>
  </numFmts>
  <fonts count="18" x14ac:knownFonts="1"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  <charset val="204"/>
    </font>
    <font>
      <sz val="11"/>
      <name val="Calibri"/>
      <family val="2"/>
      <charset val="162"/>
      <scheme val="minor"/>
    </font>
    <font>
      <sz val="12"/>
      <color theme="1"/>
      <name val="Calibri"/>
      <family val="2"/>
      <charset val="162"/>
      <scheme val="minor"/>
    </font>
    <font>
      <sz val="10"/>
      <name val="Calibri"/>
      <family val="2"/>
      <charset val="162"/>
      <scheme val="minor"/>
    </font>
    <font>
      <sz val="8"/>
      <name val="Calibri"/>
      <family val="2"/>
      <charset val="204"/>
      <scheme val="minor"/>
    </font>
    <font>
      <b/>
      <sz val="9"/>
      <name val="Times New Roman"/>
      <family val="1"/>
      <charset val="162"/>
    </font>
    <font>
      <sz val="12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162"/>
    </font>
    <font>
      <sz val="12"/>
      <color theme="1"/>
      <name val="Times New Roman"/>
      <family val="1"/>
      <charset val="162"/>
    </font>
    <font>
      <b/>
      <sz val="11"/>
      <color theme="1"/>
      <name val="Times New Roman"/>
      <family val="1"/>
      <charset val="162"/>
    </font>
    <font>
      <b/>
      <sz val="12"/>
      <name val="Times New Roman"/>
      <family val="1"/>
      <charset val="162"/>
    </font>
    <font>
      <sz val="12"/>
      <name val="Times New Roman"/>
      <family val="1"/>
      <charset val="162"/>
    </font>
    <font>
      <sz val="12"/>
      <color rgb="FF3F3F3F"/>
      <name val="Times New Roman"/>
      <family val="1"/>
      <charset val="162"/>
    </font>
    <font>
      <b/>
      <sz val="18"/>
      <color theme="1"/>
      <name val="Times New Roman"/>
      <family val="1"/>
      <charset val="162"/>
    </font>
    <font>
      <b/>
      <sz val="18"/>
      <name val="Times New Roman"/>
      <family val="1"/>
      <charset val="162"/>
    </font>
    <font>
      <b/>
      <sz val="18"/>
      <color rgb="FF3F3F3F"/>
      <name val="Times New Roman"/>
      <family val="1"/>
      <charset val="16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>
      <alignment vertical="top" wrapText="1"/>
    </xf>
    <xf numFmtId="0" fontId="8" fillId="0" borderId="0"/>
  </cellStyleXfs>
  <cellXfs count="120">
    <xf numFmtId="0" fontId="0" fillId="0" borderId="0" xfId="0"/>
    <xf numFmtId="0" fontId="1" fillId="0" borderId="0" xfId="0" applyFont="1"/>
    <xf numFmtId="0" fontId="3" fillId="0" borderId="0" xfId="0" applyFont="1" applyAlignment="1">
      <alignment horizontal="left"/>
    </xf>
    <xf numFmtId="0" fontId="4" fillId="0" borderId="0" xfId="0" applyFont="1"/>
    <xf numFmtId="49" fontId="1" fillId="0" borderId="0" xfId="0" applyNumberFormat="1" applyFont="1"/>
    <xf numFmtId="49" fontId="4" fillId="0" borderId="0" xfId="0" applyNumberFormat="1" applyFont="1"/>
    <xf numFmtId="166" fontId="0" fillId="0" borderId="0" xfId="0" applyNumberFormat="1"/>
    <xf numFmtId="165" fontId="4" fillId="0" borderId="0" xfId="0" applyNumberFormat="1" applyFont="1" applyBorder="1"/>
    <xf numFmtId="165" fontId="5" fillId="0" borderId="0" xfId="0" applyNumberFormat="1" applyFont="1" applyBorder="1" applyAlignment="1">
      <alignment horizontal="right"/>
    </xf>
    <xf numFmtId="0" fontId="4" fillId="0" borderId="0" xfId="0" applyFont="1" applyBorder="1"/>
    <xf numFmtId="0" fontId="7" fillId="0" borderId="0" xfId="0" applyFont="1" applyFill="1" applyBorder="1" applyAlignment="1">
      <alignment horizontal="center" vertical="center"/>
    </xf>
    <xf numFmtId="165" fontId="4" fillId="0" borderId="0" xfId="0" applyNumberFormat="1" applyFont="1" applyFill="1" applyBorder="1"/>
    <xf numFmtId="165" fontId="5" fillId="0" borderId="0" xfId="0" applyNumberFormat="1" applyFont="1" applyFill="1" applyBorder="1" applyAlignment="1">
      <alignment horizontal="right"/>
    </xf>
    <xf numFmtId="165" fontId="5" fillId="0" borderId="0" xfId="0" applyNumberFormat="1" applyFont="1" applyFill="1" applyBorder="1" applyAlignment="1">
      <alignment horizontal="right" vertical="center"/>
    </xf>
    <xf numFmtId="0" fontId="9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9" fillId="0" borderId="16" xfId="0" applyFont="1" applyBorder="1" applyAlignment="1">
      <alignment horizontal="left" vertical="center"/>
    </xf>
    <xf numFmtId="0" fontId="10" fillId="0" borderId="16" xfId="0" applyFont="1" applyBorder="1" applyAlignment="1">
      <alignment horizontal="left" vertical="center" wrapText="1"/>
    </xf>
    <xf numFmtId="0" fontId="10" fillId="0" borderId="16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166" fontId="10" fillId="0" borderId="16" xfId="0" applyNumberFormat="1" applyFont="1" applyBorder="1" applyAlignment="1">
      <alignment horizontal="center" vertical="center"/>
    </xf>
    <xf numFmtId="0" fontId="11" fillId="0" borderId="19" xfId="0" applyFont="1" applyBorder="1" applyAlignment="1">
      <alignment horizontal="left" vertical="center"/>
    </xf>
    <xf numFmtId="0" fontId="10" fillId="0" borderId="19" xfId="0" applyFont="1" applyBorder="1" applyAlignment="1">
      <alignment horizontal="left" vertical="center" wrapText="1"/>
    </xf>
    <xf numFmtId="3" fontId="10" fillId="0" borderId="19" xfId="0" applyNumberFormat="1" applyFont="1" applyBorder="1" applyAlignment="1">
      <alignment horizontal="center" vertical="center"/>
    </xf>
    <xf numFmtId="3" fontId="10" fillId="0" borderId="29" xfId="0" applyNumberFormat="1" applyFont="1" applyBorder="1" applyAlignment="1">
      <alignment horizontal="center" vertical="center"/>
    </xf>
    <xf numFmtId="166" fontId="10" fillId="0" borderId="19" xfId="0" applyNumberFormat="1" applyFont="1" applyBorder="1" applyAlignment="1">
      <alignment horizontal="center" vertical="center"/>
    </xf>
    <xf numFmtId="0" fontId="11" fillId="0" borderId="21" xfId="0" applyFont="1" applyBorder="1" applyAlignment="1">
      <alignment horizontal="left" vertical="center"/>
    </xf>
    <xf numFmtId="0" fontId="10" fillId="0" borderId="21" xfId="0" applyFont="1" applyBorder="1" applyAlignment="1">
      <alignment horizontal="left" vertical="center" wrapText="1"/>
    </xf>
    <xf numFmtId="3" fontId="10" fillId="0" borderId="21" xfId="0" applyNumberFormat="1" applyFont="1" applyBorder="1" applyAlignment="1">
      <alignment horizontal="center" vertical="center"/>
    </xf>
    <xf numFmtId="3" fontId="10" fillId="0" borderId="30" xfId="0" applyNumberFormat="1" applyFont="1" applyBorder="1" applyAlignment="1">
      <alignment horizontal="center" vertical="center"/>
    </xf>
    <xf numFmtId="166" fontId="10" fillId="0" borderId="21" xfId="0" applyNumberFormat="1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49" fontId="12" fillId="0" borderId="6" xfId="0" applyNumberFormat="1" applyFont="1" applyBorder="1" applyAlignment="1">
      <alignment vertical="center" wrapText="1"/>
    </xf>
    <xf numFmtId="0" fontId="12" fillId="0" borderId="7" xfId="0" applyFont="1" applyBorder="1" applyAlignment="1">
      <alignment vertical="center"/>
    </xf>
    <xf numFmtId="0" fontId="12" fillId="0" borderId="7" xfId="0" applyFont="1" applyBorder="1" applyAlignment="1">
      <alignment horizontal="center" vertical="center" wrapText="1"/>
    </xf>
    <xf numFmtId="49" fontId="12" fillId="2" borderId="3" xfId="0" applyNumberFormat="1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2" fillId="2" borderId="1" xfId="0" applyFont="1" applyFill="1" applyBorder="1" applyAlignment="1">
      <alignment horizontal="center" vertical="center"/>
    </xf>
    <xf numFmtId="0" fontId="12" fillId="2" borderId="25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49" fontId="13" fillId="0" borderId="3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left" wrapText="1"/>
    </xf>
    <xf numFmtId="0" fontId="13" fillId="0" borderId="1" xfId="0" applyFont="1" applyBorder="1" applyAlignment="1">
      <alignment horizontal="center" vertical="center"/>
    </xf>
    <xf numFmtId="164" fontId="13" fillId="0" borderId="1" xfId="0" applyNumberFormat="1" applyFont="1" applyBorder="1" applyAlignment="1">
      <alignment horizontal="center" vertical="center"/>
    </xf>
    <xf numFmtId="1" fontId="12" fillId="2" borderId="3" xfId="0" applyNumberFormat="1" applyFont="1" applyFill="1" applyBorder="1" applyAlignment="1">
      <alignment horizontal="center" vertical="center"/>
    </xf>
    <xf numFmtId="49" fontId="12" fillId="0" borderId="6" xfId="0" applyNumberFormat="1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/>
    </xf>
    <xf numFmtId="0" fontId="13" fillId="0" borderId="1" xfId="2" applyFont="1" applyBorder="1" applyAlignment="1">
      <alignment horizontal="center" vertical="center" wrapText="1"/>
    </xf>
    <xf numFmtId="4" fontId="13" fillId="0" borderId="1" xfId="0" applyNumberFormat="1" applyFont="1" applyBorder="1" applyAlignment="1">
      <alignment horizontal="center" vertical="center"/>
    </xf>
    <xf numFmtId="0" fontId="13" fillId="0" borderId="1" xfId="2" applyFont="1" applyBorder="1" applyAlignment="1">
      <alignment horizontal="left" vertical="center" wrapText="1"/>
    </xf>
    <xf numFmtId="0" fontId="14" fillId="0" borderId="1" xfId="2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166" fontId="13" fillId="0" borderId="1" xfId="0" applyNumberFormat="1" applyFont="1" applyBorder="1" applyAlignment="1">
      <alignment horizontal="center" vertical="center"/>
    </xf>
    <xf numFmtId="49" fontId="12" fillId="2" borderId="31" xfId="0" applyNumberFormat="1" applyFont="1" applyFill="1" applyBorder="1" applyAlignment="1">
      <alignment horizontal="center" vertical="center"/>
    </xf>
    <xf numFmtId="0" fontId="12" fillId="2" borderId="26" xfId="0" applyFont="1" applyFill="1" applyBorder="1" applyAlignment="1">
      <alignment horizontal="center" vertical="center"/>
    </xf>
    <xf numFmtId="0" fontId="12" fillId="2" borderId="33" xfId="0" applyFont="1" applyFill="1" applyBorder="1" applyAlignment="1">
      <alignment horizontal="center" vertical="center"/>
    </xf>
    <xf numFmtId="49" fontId="13" fillId="0" borderId="34" xfId="0" applyNumberFormat="1" applyFont="1" applyBorder="1" applyAlignment="1">
      <alignment horizontal="center" vertical="center"/>
    </xf>
    <xf numFmtId="0" fontId="13" fillId="0" borderId="17" xfId="2" applyFont="1" applyBorder="1" applyAlignment="1">
      <alignment horizontal="left" vertical="center" wrapText="1"/>
    </xf>
    <xf numFmtId="0" fontId="13" fillId="0" borderId="17" xfId="2" applyFont="1" applyBorder="1" applyAlignment="1">
      <alignment horizontal="center" vertical="center" wrapText="1"/>
    </xf>
    <xf numFmtId="4" fontId="13" fillId="0" borderId="17" xfId="0" applyNumberFormat="1" applyFont="1" applyBorder="1" applyAlignment="1">
      <alignment horizontal="center" vertical="center"/>
    </xf>
    <xf numFmtId="166" fontId="13" fillId="0" borderId="17" xfId="0" applyNumberFormat="1" applyFont="1" applyBorder="1" applyAlignment="1">
      <alignment horizontal="center" vertical="center"/>
    </xf>
    <xf numFmtId="166" fontId="13" fillId="0" borderId="18" xfId="0" applyNumberFormat="1" applyFont="1" applyBorder="1" applyAlignment="1">
      <alignment horizontal="center" vertical="center"/>
    </xf>
    <xf numFmtId="166" fontId="13" fillId="0" borderId="2" xfId="0" applyNumberFormat="1" applyFont="1" applyBorder="1" applyAlignment="1">
      <alignment horizontal="center" vertical="center"/>
    </xf>
    <xf numFmtId="49" fontId="13" fillId="0" borderId="35" xfId="0" applyNumberFormat="1" applyFont="1" applyBorder="1" applyAlignment="1">
      <alignment horizontal="center" vertical="center"/>
    </xf>
    <xf numFmtId="0" fontId="13" fillId="0" borderId="22" xfId="2" applyFont="1" applyBorder="1" applyAlignment="1">
      <alignment horizontal="left" vertical="center" wrapText="1"/>
    </xf>
    <xf numFmtId="0" fontId="13" fillId="0" borderId="22" xfId="2" applyFont="1" applyBorder="1" applyAlignment="1">
      <alignment horizontal="center" vertical="center" wrapText="1"/>
    </xf>
    <xf numFmtId="4" fontId="13" fillId="0" borderId="22" xfId="0" applyNumberFormat="1" applyFont="1" applyBorder="1" applyAlignment="1">
      <alignment horizontal="center" vertical="center"/>
    </xf>
    <xf numFmtId="166" fontId="13" fillId="0" borderId="22" xfId="0" applyNumberFormat="1" applyFont="1" applyBorder="1" applyAlignment="1">
      <alignment horizontal="center" vertical="center"/>
    </xf>
    <xf numFmtId="166" fontId="13" fillId="0" borderId="23" xfId="0" applyNumberFormat="1" applyFont="1" applyBorder="1" applyAlignment="1">
      <alignment horizontal="center" vertical="center"/>
    </xf>
    <xf numFmtId="49" fontId="12" fillId="2" borderId="36" xfId="0" applyNumberFormat="1" applyFont="1" applyFill="1" applyBorder="1" applyAlignment="1">
      <alignment horizontal="center" vertical="center"/>
    </xf>
    <xf numFmtId="1" fontId="12" fillId="2" borderId="32" xfId="0" applyNumberFormat="1" applyFont="1" applyFill="1" applyBorder="1" applyAlignment="1">
      <alignment horizontal="center" vertical="center"/>
    </xf>
    <xf numFmtId="165" fontId="12" fillId="2" borderId="33" xfId="0" applyNumberFormat="1" applyFont="1" applyFill="1" applyBorder="1" applyAlignment="1">
      <alignment horizontal="center" vertical="center"/>
    </xf>
    <xf numFmtId="166" fontId="12" fillId="0" borderId="33" xfId="0" applyNumberFormat="1" applyFont="1" applyBorder="1" applyAlignment="1">
      <alignment horizontal="center" vertical="center"/>
    </xf>
    <xf numFmtId="0" fontId="13" fillId="0" borderId="17" xfId="0" applyFont="1" applyBorder="1" applyAlignment="1">
      <alignment horizontal="left" vertical="center" wrapText="1"/>
    </xf>
    <xf numFmtId="0" fontId="13" fillId="0" borderId="17" xfId="0" applyFont="1" applyBorder="1" applyAlignment="1">
      <alignment horizontal="center" vertical="center"/>
    </xf>
    <xf numFmtId="164" fontId="13" fillId="0" borderId="17" xfId="0" applyNumberFormat="1" applyFont="1" applyBorder="1" applyAlignment="1">
      <alignment horizontal="center" vertical="center"/>
    </xf>
    <xf numFmtId="0" fontId="13" fillId="0" borderId="22" xfId="0" applyFont="1" applyBorder="1" applyAlignment="1">
      <alignment horizontal="left" vertical="center" wrapText="1"/>
    </xf>
    <xf numFmtId="0" fontId="13" fillId="0" borderId="22" xfId="0" applyFont="1" applyBorder="1" applyAlignment="1">
      <alignment horizontal="center" vertical="center"/>
    </xf>
    <xf numFmtId="164" fontId="13" fillId="0" borderId="22" xfId="0" applyNumberFormat="1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 wrapText="1"/>
    </xf>
    <xf numFmtId="49" fontId="12" fillId="2" borderId="4" xfId="0" applyNumberFormat="1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left" vertical="center"/>
    </xf>
    <xf numFmtId="49" fontId="12" fillId="0" borderId="3" xfId="0" applyNumberFormat="1" applyFont="1" applyBorder="1" applyAlignment="1">
      <alignment horizontal="center" vertical="center"/>
    </xf>
    <xf numFmtId="49" fontId="16" fillId="0" borderId="3" xfId="0" applyNumberFormat="1" applyFont="1" applyBorder="1" applyAlignment="1">
      <alignment horizontal="center" vertical="center"/>
    </xf>
    <xf numFmtId="0" fontId="17" fillId="0" borderId="1" xfId="2" applyFont="1" applyBorder="1" applyAlignment="1">
      <alignment horizontal="left" wrapText="1"/>
    </xf>
    <xf numFmtId="0" fontId="11" fillId="0" borderId="40" xfId="0" applyFont="1" applyBorder="1" applyAlignment="1">
      <alignment horizontal="left" vertical="center"/>
    </xf>
    <xf numFmtId="0" fontId="10" fillId="0" borderId="40" xfId="0" applyFont="1" applyBorder="1" applyAlignment="1">
      <alignment horizontal="left" vertical="center" wrapText="1"/>
    </xf>
    <xf numFmtId="3" fontId="10" fillId="0" borderId="40" xfId="0" applyNumberFormat="1" applyFont="1" applyBorder="1" applyAlignment="1">
      <alignment horizontal="center" vertical="center"/>
    </xf>
    <xf numFmtId="166" fontId="10" fillId="0" borderId="40" xfId="0" applyNumberFormat="1" applyFont="1" applyBorder="1" applyAlignment="1">
      <alignment horizontal="center" vertical="center"/>
    </xf>
    <xf numFmtId="49" fontId="13" fillId="0" borderId="31" xfId="0" applyNumberFormat="1" applyFont="1" applyBorder="1" applyAlignment="1">
      <alignment horizontal="center" vertical="center"/>
    </xf>
    <xf numFmtId="0" fontId="13" fillId="0" borderId="26" xfId="0" applyFont="1" applyBorder="1" applyAlignment="1">
      <alignment horizontal="left" vertical="center" wrapText="1"/>
    </xf>
    <xf numFmtId="0" fontId="13" fillId="0" borderId="26" xfId="0" applyFont="1" applyBorder="1" applyAlignment="1">
      <alignment horizontal="center" vertical="center"/>
    </xf>
    <xf numFmtId="164" fontId="13" fillId="0" borderId="26" xfId="0" applyNumberFormat="1" applyFont="1" applyBorder="1" applyAlignment="1">
      <alignment horizontal="center" vertical="center"/>
    </xf>
    <xf numFmtId="166" fontId="13" fillId="0" borderId="26" xfId="0" applyNumberFormat="1" applyFont="1" applyBorder="1" applyAlignment="1">
      <alignment horizontal="center" vertical="center"/>
    </xf>
    <xf numFmtId="166" fontId="13" fillId="0" borderId="41" xfId="0" applyNumberFormat="1" applyFont="1" applyBorder="1" applyAlignment="1">
      <alignment horizontal="center" vertical="center"/>
    </xf>
    <xf numFmtId="4" fontId="12" fillId="2" borderId="5" xfId="0" applyNumberFormat="1" applyFont="1" applyFill="1" applyBorder="1" applyAlignment="1">
      <alignment horizontal="center" vertical="center"/>
    </xf>
    <xf numFmtId="166" fontId="16" fillId="0" borderId="1" xfId="2" applyNumberFormat="1" applyFont="1" applyBorder="1" applyAlignment="1">
      <alignment horizontal="right" wrapText="1"/>
    </xf>
    <xf numFmtId="166" fontId="16" fillId="0" borderId="1" xfId="2" applyNumberFormat="1" applyFont="1" applyBorder="1" applyAlignment="1">
      <alignment horizontal="center" wrapText="1"/>
    </xf>
    <xf numFmtId="166" fontId="13" fillId="0" borderId="1" xfId="0" applyNumberFormat="1" applyFont="1" applyBorder="1" applyAlignment="1">
      <alignment horizontal="right"/>
    </xf>
    <xf numFmtId="166" fontId="11" fillId="0" borderId="14" xfId="0" applyNumberFormat="1" applyFont="1" applyBorder="1" applyAlignment="1">
      <alignment horizontal="center" vertical="center"/>
    </xf>
    <xf numFmtId="4" fontId="12" fillId="2" borderId="42" xfId="0" applyNumberFormat="1" applyFont="1" applyFill="1" applyBorder="1" applyAlignment="1">
      <alignment horizontal="center" vertical="center"/>
    </xf>
    <xf numFmtId="166" fontId="13" fillId="0" borderId="26" xfId="0" applyNumberFormat="1" applyFont="1" applyBorder="1" applyAlignment="1">
      <alignment horizontal="right"/>
    </xf>
    <xf numFmtId="166" fontId="12" fillId="0" borderId="14" xfId="0" applyNumberFormat="1" applyFont="1" applyBorder="1" applyAlignment="1">
      <alignment horizontal="right"/>
    </xf>
    <xf numFmtId="0" fontId="11" fillId="3" borderId="19" xfId="0" applyFont="1" applyFill="1" applyBorder="1" applyAlignment="1">
      <alignment horizontal="left" vertical="center"/>
    </xf>
    <xf numFmtId="0" fontId="10" fillId="3" borderId="19" xfId="0" applyFont="1" applyFill="1" applyBorder="1" applyAlignment="1">
      <alignment horizontal="left" vertical="center" wrapText="1"/>
    </xf>
    <xf numFmtId="0" fontId="15" fillId="2" borderId="8" xfId="0" applyFont="1" applyFill="1" applyBorder="1" applyAlignment="1">
      <alignment horizontal="center" vertical="center"/>
    </xf>
    <xf numFmtId="0" fontId="15" fillId="2" borderId="9" xfId="0" applyFont="1" applyFill="1" applyBorder="1" applyAlignment="1">
      <alignment horizontal="center" vertical="center"/>
    </xf>
    <xf numFmtId="0" fontId="15" fillId="2" borderId="10" xfId="0" applyFont="1" applyFill="1" applyBorder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17" fillId="0" borderId="39" xfId="2" applyFont="1" applyBorder="1" applyAlignment="1">
      <alignment horizontal="center" wrapText="1"/>
    </xf>
    <xf numFmtId="0" fontId="17" fillId="0" borderId="20" xfId="2" applyFont="1" applyBorder="1" applyAlignment="1">
      <alignment horizontal="center" wrapText="1"/>
    </xf>
    <xf numFmtId="0" fontId="9" fillId="0" borderId="27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horizontal="center" vertical="center"/>
    </xf>
  </cellXfs>
  <cellStyles count="3">
    <cellStyle name="Normal" xfId="0" builtinId="0"/>
    <cellStyle name="Normal 11" xfId="2" xr:uid="{00000000-0005-0000-0000-000001000000}"/>
    <cellStyle name="Обычный 4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7"/>
  <sheetViews>
    <sheetView showGridLines="0" tabSelected="1" zoomScale="85" zoomScaleNormal="85" zoomScaleSheetLayoutView="85" workbookViewId="0">
      <pane ySplit="3" topLeftCell="A4" activePane="bottomLeft" state="frozen"/>
      <selection pane="bottomLeft" activeCell="B16" sqref="B16"/>
    </sheetView>
  </sheetViews>
  <sheetFormatPr defaultColWidth="11" defaultRowHeight="15.75" x14ac:dyDescent="0.25"/>
  <cols>
    <col min="1" max="1" width="6.625" style="5" customWidth="1"/>
    <col min="2" max="2" width="53.125" style="3" customWidth="1"/>
    <col min="3" max="3" width="33" style="3" customWidth="1"/>
    <col min="4" max="16384" width="11" style="3"/>
  </cols>
  <sheetData>
    <row r="1" spans="1:3" ht="22.5" customHeight="1" thickBot="1" x14ac:dyDescent="0.3">
      <c r="A1" s="4"/>
      <c r="B1" s="2"/>
      <c r="C1" s="1"/>
    </row>
    <row r="2" spans="1:3" ht="18" customHeight="1" x14ac:dyDescent="0.25">
      <c r="A2" s="106" t="s">
        <v>101</v>
      </c>
      <c r="B2" s="107"/>
      <c r="C2" s="107"/>
    </row>
    <row r="3" spans="1:3" ht="14.85" customHeight="1" x14ac:dyDescent="0.25">
      <c r="A3" s="108"/>
      <c r="B3" s="109"/>
      <c r="C3" s="109"/>
    </row>
    <row r="4" spans="1:3" ht="26.25" customHeight="1" x14ac:dyDescent="0.3">
      <c r="A4" s="84" t="s">
        <v>50</v>
      </c>
      <c r="B4" s="85" t="s">
        <v>102</v>
      </c>
      <c r="C4" s="97">
        <f>MEKANİK!F26</f>
        <v>0</v>
      </c>
    </row>
    <row r="5" spans="1:3" ht="26.25" customHeight="1" x14ac:dyDescent="0.3">
      <c r="A5" s="84" t="s">
        <v>6</v>
      </c>
      <c r="B5" s="85" t="s">
        <v>126</v>
      </c>
      <c r="C5" s="97">
        <f>MEKANİK!F27</f>
        <v>0</v>
      </c>
    </row>
    <row r="6" spans="1:3" ht="26.25" customHeight="1" x14ac:dyDescent="0.3">
      <c r="A6" s="84" t="s">
        <v>7</v>
      </c>
      <c r="B6" s="85" t="s">
        <v>103</v>
      </c>
      <c r="C6" s="97">
        <f>ELEKTRİK!F50</f>
        <v>0</v>
      </c>
    </row>
    <row r="7" spans="1:3" ht="25.5" customHeight="1" x14ac:dyDescent="0.3">
      <c r="A7" s="110" t="s">
        <v>127</v>
      </c>
      <c r="B7" s="111"/>
      <c r="C7" s="98">
        <f>SUM(C4:C6)</f>
        <v>0</v>
      </c>
    </row>
  </sheetData>
  <autoFilter ref="A1:A7" xr:uid="{00000000-0009-0000-0000-000000000000}"/>
  <mergeCells count="2">
    <mergeCell ref="A2:C3"/>
    <mergeCell ref="A7:B7"/>
  </mergeCells>
  <pageMargins left="0.7" right="0.7" top="0.75" bottom="0.75" header="0.3" footer="0.3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4"/>
  <sheetViews>
    <sheetView workbookViewId="0">
      <selection activeCell="E18" sqref="E18"/>
    </sheetView>
  </sheetViews>
  <sheetFormatPr defaultRowHeight="15.75" x14ac:dyDescent="0.25"/>
  <cols>
    <col min="1" max="1" width="50.875" bestFit="1" customWidth="1"/>
    <col min="2" max="2" width="46.75" bestFit="1" customWidth="1"/>
    <col min="3" max="3" width="9.25" bestFit="1" customWidth="1"/>
    <col min="4" max="4" width="7.25" bestFit="1" customWidth="1"/>
    <col min="5" max="5" width="13.625" bestFit="1" customWidth="1"/>
    <col min="6" max="6" width="12.25" customWidth="1"/>
    <col min="8" max="10" width="10.75" bestFit="1" customWidth="1"/>
  </cols>
  <sheetData>
    <row r="1" spans="1:10" ht="25.5" customHeight="1" thickBot="1" x14ac:dyDescent="0.3">
      <c r="A1" s="14" t="s">
        <v>79</v>
      </c>
      <c r="B1" s="14" t="s">
        <v>80</v>
      </c>
      <c r="C1" s="15" t="s">
        <v>81</v>
      </c>
      <c r="D1" s="14" t="s">
        <v>1</v>
      </c>
      <c r="E1" s="16" t="s">
        <v>104</v>
      </c>
      <c r="F1" s="14" t="s">
        <v>82</v>
      </c>
    </row>
    <row r="2" spans="1:10" ht="31.5" x14ac:dyDescent="0.25">
      <c r="A2" s="17" t="s">
        <v>83</v>
      </c>
      <c r="B2" s="18" t="s">
        <v>84</v>
      </c>
      <c r="C2" s="19">
        <v>1</v>
      </c>
      <c r="D2" s="20" t="s">
        <v>85</v>
      </c>
      <c r="E2" s="21">
        <v>0</v>
      </c>
      <c r="F2" s="21">
        <f>C2*E2</f>
        <v>0</v>
      </c>
      <c r="H2" s="6"/>
      <c r="I2" s="6"/>
      <c r="J2" s="6"/>
    </row>
    <row r="3" spans="1:10" ht="19.5" customHeight="1" x14ac:dyDescent="0.25">
      <c r="A3" s="22" t="s">
        <v>86</v>
      </c>
      <c r="B3" s="23" t="s">
        <v>87</v>
      </c>
      <c r="C3" s="24">
        <v>300</v>
      </c>
      <c r="D3" s="25" t="s">
        <v>88</v>
      </c>
      <c r="E3" s="26">
        <v>0</v>
      </c>
      <c r="F3" s="26">
        <f t="shared" ref="F3:F13" si="0">E3*C3</f>
        <v>0</v>
      </c>
      <c r="H3" s="6"/>
      <c r="I3" s="6"/>
      <c r="J3" s="6"/>
    </row>
    <row r="4" spans="1:10" ht="19.5" customHeight="1" x14ac:dyDescent="0.25">
      <c r="A4" s="22" t="s">
        <v>89</v>
      </c>
      <c r="B4" s="23" t="s">
        <v>100</v>
      </c>
      <c r="C4" s="24">
        <v>21</v>
      </c>
      <c r="D4" s="25" t="s">
        <v>0</v>
      </c>
      <c r="E4" s="26">
        <v>0</v>
      </c>
      <c r="F4" s="26">
        <f t="shared" si="0"/>
        <v>0</v>
      </c>
      <c r="H4" s="6"/>
      <c r="I4" s="6"/>
      <c r="J4" s="6"/>
    </row>
    <row r="5" spans="1:10" ht="19.5" customHeight="1" x14ac:dyDescent="0.25">
      <c r="A5" s="104" t="s">
        <v>128</v>
      </c>
      <c r="B5" s="105" t="s">
        <v>129</v>
      </c>
      <c r="C5" s="24">
        <v>300</v>
      </c>
      <c r="D5" s="25" t="s">
        <v>88</v>
      </c>
      <c r="E5" s="26">
        <v>0</v>
      </c>
      <c r="F5" s="26">
        <f t="shared" si="0"/>
        <v>0</v>
      </c>
      <c r="H5" s="6"/>
      <c r="I5" s="6"/>
      <c r="J5" s="6"/>
    </row>
    <row r="6" spans="1:10" ht="19.5" customHeight="1" x14ac:dyDescent="0.25">
      <c r="A6" s="22" t="s">
        <v>90</v>
      </c>
      <c r="B6" s="23" t="s">
        <v>91</v>
      </c>
      <c r="C6" s="24">
        <v>450</v>
      </c>
      <c r="D6" s="25" t="s">
        <v>88</v>
      </c>
      <c r="E6" s="26">
        <v>0</v>
      </c>
      <c r="F6" s="26">
        <f t="shared" si="0"/>
        <v>0</v>
      </c>
      <c r="H6" s="6"/>
      <c r="I6" s="6"/>
      <c r="J6" s="6"/>
    </row>
    <row r="7" spans="1:10" ht="19.5" customHeight="1" x14ac:dyDescent="0.25">
      <c r="A7" s="22" t="s">
        <v>92</v>
      </c>
      <c r="B7" s="23" t="s">
        <v>93</v>
      </c>
      <c r="C7" s="24">
        <v>150</v>
      </c>
      <c r="D7" s="25" t="s">
        <v>88</v>
      </c>
      <c r="E7" s="26">
        <v>0</v>
      </c>
      <c r="F7" s="26">
        <f t="shared" si="0"/>
        <v>0</v>
      </c>
      <c r="H7" s="6"/>
      <c r="I7" s="6"/>
      <c r="J7" s="6"/>
    </row>
    <row r="8" spans="1:10" ht="19.5" customHeight="1" x14ac:dyDescent="0.25">
      <c r="A8" s="22" t="s">
        <v>94</v>
      </c>
      <c r="B8" s="23" t="s">
        <v>95</v>
      </c>
      <c r="C8" s="24">
        <v>300</v>
      </c>
      <c r="D8" s="25" t="s">
        <v>88</v>
      </c>
      <c r="E8" s="26">
        <v>0</v>
      </c>
      <c r="F8" s="26">
        <f t="shared" si="0"/>
        <v>0</v>
      </c>
      <c r="H8" s="6"/>
      <c r="I8" s="6"/>
      <c r="J8" s="6"/>
    </row>
    <row r="9" spans="1:10" ht="19.5" customHeight="1" x14ac:dyDescent="0.25">
      <c r="A9" s="22" t="s">
        <v>96</v>
      </c>
      <c r="B9" s="23" t="s">
        <v>97</v>
      </c>
      <c r="C9" s="24">
        <v>450</v>
      </c>
      <c r="D9" s="25" t="s">
        <v>88</v>
      </c>
      <c r="E9" s="26">
        <v>0</v>
      </c>
      <c r="F9" s="26">
        <f t="shared" si="0"/>
        <v>0</v>
      </c>
      <c r="H9" s="6"/>
      <c r="I9" s="6"/>
      <c r="J9" s="6"/>
    </row>
    <row r="10" spans="1:10" ht="19.5" customHeight="1" x14ac:dyDescent="0.25">
      <c r="A10" s="22" t="s">
        <v>124</v>
      </c>
      <c r="B10" s="23" t="s">
        <v>122</v>
      </c>
      <c r="C10" s="24">
        <v>4</v>
      </c>
      <c r="D10" s="25" t="s">
        <v>0</v>
      </c>
      <c r="E10" s="26">
        <v>0</v>
      </c>
      <c r="F10" s="26">
        <f t="shared" ref="F10" si="1">E10*C10</f>
        <v>0</v>
      </c>
      <c r="H10" s="6"/>
      <c r="I10" s="6"/>
      <c r="J10" s="6"/>
    </row>
    <row r="11" spans="1:10" ht="19.5" customHeight="1" x14ac:dyDescent="0.25">
      <c r="A11" s="86" t="s">
        <v>98</v>
      </c>
      <c r="B11" s="87" t="s">
        <v>99</v>
      </c>
      <c r="C11" s="88">
        <v>5</v>
      </c>
      <c r="D11" s="30" t="s">
        <v>0</v>
      </c>
      <c r="E11" s="89">
        <v>0</v>
      </c>
      <c r="F11" s="89">
        <v>0</v>
      </c>
      <c r="H11" s="6"/>
      <c r="I11" s="6"/>
      <c r="J11" s="6"/>
    </row>
    <row r="12" spans="1:10" ht="19.5" customHeight="1" x14ac:dyDescent="0.25">
      <c r="A12" s="86" t="s">
        <v>125</v>
      </c>
      <c r="B12" s="87" t="s">
        <v>122</v>
      </c>
      <c r="C12" s="88">
        <v>1</v>
      </c>
      <c r="D12" s="30" t="s">
        <v>0</v>
      </c>
      <c r="E12" s="89">
        <v>0</v>
      </c>
      <c r="F12" s="89">
        <v>0</v>
      </c>
      <c r="H12" s="6"/>
      <c r="I12" s="6"/>
      <c r="J12" s="6"/>
    </row>
    <row r="13" spans="1:10" ht="19.5" customHeight="1" thickBot="1" x14ac:dyDescent="0.3">
      <c r="A13" s="27" t="s">
        <v>121</v>
      </c>
      <c r="B13" s="28" t="s">
        <v>122</v>
      </c>
      <c r="C13" s="29">
        <v>2</v>
      </c>
      <c r="D13" s="30" t="s">
        <v>0</v>
      </c>
      <c r="E13" s="31">
        <v>0</v>
      </c>
      <c r="F13" s="31">
        <f t="shared" si="0"/>
        <v>0</v>
      </c>
      <c r="H13" s="6"/>
      <c r="I13" s="6"/>
      <c r="J13" s="6"/>
    </row>
    <row r="14" spans="1:10" ht="16.5" thickBot="1" x14ac:dyDescent="0.3">
      <c r="A14" s="32"/>
      <c r="B14" s="32"/>
      <c r="C14" s="32"/>
      <c r="D14" s="112" t="s">
        <v>130</v>
      </c>
      <c r="E14" s="113"/>
      <c r="F14" s="100">
        <f>SUM(F2:F13)</f>
        <v>0</v>
      </c>
    </row>
  </sheetData>
  <mergeCells count="1">
    <mergeCell ref="D14:E1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27"/>
  <sheetViews>
    <sheetView showGridLines="0" zoomScale="85" zoomScaleNormal="85" workbookViewId="0">
      <pane ySplit="4" topLeftCell="A5" activePane="bottomLeft" state="frozen"/>
      <selection pane="bottomLeft" activeCell="A2" sqref="A2:F3"/>
    </sheetView>
  </sheetViews>
  <sheetFormatPr defaultColWidth="11" defaultRowHeight="15.75" x14ac:dyDescent="0.25"/>
  <cols>
    <col min="1" max="1" width="6.625" style="5" customWidth="1"/>
    <col min="2" max="2" width="67.75" style="3" bestFit="1" customWidth="1"/>
    <col min="3" max="3" width="8.875" style="3" customWidth="1"/>
    <col min="4" max="4" width="11.125" style="3" customWidth="1"/>
    <col min="5" max="5" width="14.875" style="3" bestFit="1" customWidth="1"/>
    <col min="6" max="6" width="17.625" style="3" customWidth="1"/>
    <col min="7" max="16384" width="11" style="3"/>
  </cols>
  <sheetData>
    <row r="1" spans="1:11" ht="23.1" customHeight="1" thickBot="1" x14ac:dyDescent="0.3">
      <c r="A1" s="4"/>
      <c r="B1" s="2"/>
      <c r="C1" s="1"/>
      <c r="D1" s="1"/>
      <c r="E1" s="1"/>
      <c r="F1" s="2"/>
    </row>
    <row r="2" spans="1:11" ht="18" customHeight="1" x14ac:dyDescent="0.25">
      <c r="A2" s="114" t="s">
        <v>132</v>
      </c>
      <c r="B2" s="115"/>
      <c r="C2" s="115"/>
      <c r="D2" s="115"/>
      <c r="E2" s="115"/>
      <c r="F2" s="116"/>
    </row>
    <row r="3" spans="1:11" ht="14.85" customHeight="1" thickBot="1" x14ac:dyDescent="0.3">
      <c r="A3" s="117"/>
      <c r="B3" s="118"/>
      <c r="C3" s="118"/>
      <c r="D3" s="118"/>
      <c r="E3" s="118"/>
      <c r="F3" s="119"/>
    </row>
    <row r="4" spans="1:11" ht="16.5" thickBot="1" x14ac:dyDescent="0.3">
      <c r="A4" s="46" t="s">
        <v>65</v>
      </c>
      <c r="B4" s="47" t="s">
        <v>66</v>
      </c>
      <c r="C4" s="35" t="s">
        <v>1</v>
      </c>
      <c r="D4" s="35" t="s">
        <v>2</v>
      </c>
      <c r="E4" s="35" t="s">
        <v>117</v>
      </c>
      <c r="F4" s="80" t="s">
        <v>118</v>
      </c>
    </row>
    <row r="5" spans="1:11" ht="18" customHeight="1" thickBot="1" x14ac:dyDescent="0.3">
      <c r="A5" s="54" t="s">
        <v>50</v>
      </c>
      <c r="B5" s="55" t="s">
        <v>67</v>
      </c>
      <c r="C5" s="55"/>
      <c r="D5" s="55"/>
      <c r="E5" s="39"/>
      <c r="F5" s="39"/>
    </row>
    <row r="6" spans="1:11" ht="18" customHeight="1" x14ac:dyDescent="0.25">
      <c r="A6" s="57" t="s">
        <v>50</v>
      </c>
      <c r="B6" s="58" t="s">
        <v>68</v>
      </c>
      <c r="C6" s="59" t="s">
        <v>71</v>
      </c>
      <c r="D6" s="60">
        <v>450</v>
      </c>
      <c r="E6" s="61">
        <v>0</v>
      </c>
      <c r="F6" s="62">
        <f>E6*D6</f>
        <v>0</v>
      </c>
      <c r="I6" s="7"/>
      <c r="J6" s="8"/>
      <c r="K6" s="9"/>
    </row>
    <row r="7" spans="1:11" ht="18" customHeight="1" x14ac:dyDescent="0.25">
      <c r="A7" s="41" t="s">
        <v>6</v>
      </c>
      <c r="B7" s="50" t="s">
        <v>69</v>
      </c>
      <c r="C7" s="48"/>
      <c r="D7" s="49">
        <v>0.4</v>
      </c>
      <c r="E7" s="53">
        <v>0</v>
      </c>
      <c r="F7" s="63">
        <f>E7*D7</f>
        <v>0</v>
      </c>
      <c r="I7" s="7"/>
      <c r="J7" s="8"/>
      <c r="K7" s="9"/>
    </row>
    <row r="8" spans="1:11" ht="18" customHeight="1" x14ac:dyDescent="0.25">
      <c r="A8" s="41" t="s">
        <v>7</v>
      </c>
      <c r="B8" s="50" t="s">
        <v>105</v>
      </c>
      <c r="C8" s="48" t="s">
        <v>71</v>
      </c>
      <c r="D8" s="49">
        <v>100</v>
      </c>
      <c r="E8" s="53">
        <v>0</v>
      </c>
      <c r="F8" s="63">
        <f t="shared" ref="F8:F20" si="0">E8*D8</f>
        <v>0</v>
      </c>
      <c r="I8" s="7"/>
      <c r="J8" s="8"/>
      <c r="K8" s="9"/>
    </row>
    <row r="9" spans="1:11" ht="18" customHeight="1" x14ac:dyDescent="0.25">
      <c r="A9" s="41" t="s">
        <v>19</v>
      </c>
      <c r="B9" s="50" t="s">
        <v>106</v>
      </c>
      <c r="C9" s="48" t="s">
        <v>72</v>
      </c>
      <c r="D9" s="49">
        <v>10</v>
      </c>
      <c r="E9" s="53">
        <v>0</v>
      </c>
      <c r="F9" s="63">
        <f t="shared" si="0"/>
        <v>0</v>
      </c>
      <c r="I9" s="7"/>
      <c r="J9" s="8"/>
      <c r="K9" s="9"/>
    </row>
    <row r="10" spans="1:11" ht="18" customHeight="1" x14ac:dyDescent="0.25">
      <c r="A10" s="41" t="s">
        <v>21</v>
      </c>
      <c r="B10" s="50" t="s">
        <v>107</v>
      </c>
      <c r="C10" s="48" t="s">
        <v>72</v>
      </c>
      <c r="D10" s="49">
        <v>8</v>
      </c>
      <c r="E10" s="53">
        <v>0</v>
      </c>
      <c r="F10" s="63">
        <f t="shared" si="0"/>
        <v>0</v>
      </c>
      <c r="I10" s="7"/>
      <c r="J10" s="8"/>
      <c r="K10" s="9"/>
    </row>
    <row r="11" spans="1:11" ht="18" customHeight="1" x14ac:dyDescent="0.25">
      <c r="A11" s="41" t="s">
        <v>32</v>
      </c>
      <c r="B11" s="50" t="s">
        <v>108</v>
      </c>
      <c r="C11" s="48" t="s">
        <v>72</v>
      </c>
      <c r="D11" s="49">
        <v>16</v>
      </c>
      <c r="E11" s="53">
        <v>0</v>
      </c>
      <c r="F11" s="63">
        <f t="shared" si="0"/>
        <v>0</v>
      </c>
      <c r="I11" s="7"/>
      <c r="J11" s="8"/>
      <c r="K11" s="9"/>
    </row>
    <row r="12" spans="1:11" ht="18" customHeight="1" x14ac:dyDescent="0.25">
      <c r="A12" s="41" t="s">
        <v>40</v>
      </c>
      <c r="B12" s="50" t="s">
        <v>109</v>
      </c>
      <c r="C12" s="48" t="s">
        <v>72</v>
      </c>
      <c r="D12" s="49">
        <v>5</v>
      </c>
      <c r="E12" s="53">
        <v>0</v>
      </c>
      <c r="F12" s="63">
        <f t="shared" si="0"/>
        <v>0</v>
      </c>
      <c r="I12" s="7"/>
      <c r="J12" s="8"/>
      <c r="K12" s="9"/>
    </row>
    <row r="13" spans="1:11" ht="18" customHeight="1" x14ac:dyDescent="0.25">
      <c r="A13" s="41" t="s">
        <v>45</v>
      </c>
      <c r="B13" s="50" t="s">
        <v>110</v>
      </c>
      <c r="C13" s="48" t="s">
        <v>72</v>
      </c>
      <c r="D13" s="49">
        <v>1</v>
      </c>
      <c r="E13" s="53">
        <v>0</v>
      </c>
      <c r="F13" s="63">
        <f t="shared" si="0"/>
        <v>0</v>
      </c>
      <c r="I13" s="7"/>
      <c r="J13" s="8"/>
      <c r="K13" s="9"/>
    </row>
    <row r="14" spans="1:11" ht="18" customHeight="1" x14ac:dyDescent="0.25">
      <c r="A14" s="41" t="s">
        <v>46</v>
      </c>
      <c r="B14" s="50" t="s">
        <v>111</v>
      </c>
      <c r="C14" s="48" t="s">
        <v>72</v>
      </c>
      <c r="D14" s="49">
        <v>1</v>
      </c>
      <c r="E14" s="53">
        <v>0</v>
      </c>
      <c r="F14" s="63">
        <f t="shared" si="0"/>
        <v>0</v>
      </c>
      <c r="I14" s="7"/>
      <c r="J14" s="8"/>
      <c r="K14" s="9"/>
    </row>
    <row r="15" spans="1:11" ht="18" customHeight="1" x14ac:dyDescent="0.25">
      <c r="A15" s="41" t="s">
        <v>47</v>
      </c>
      <c r="B15" s="51" t="s">
        <v>70</v>
      </c>
      <c r="C15" s="48" t="s">
        <v>72</v>
      </c>
      <c r="D15" s="49">
        <v>1</v>
      </c>
      <c r="E15" s="53">
        <v>0</v>
      </c>
      <c r="F15" s="63">
        <f t="shared" si="0"/>
        <v>0</v>
      </c>
      <c r="I15" s="7"/>
      <c r="J15" s="8"/>
      <c r="K15" s="9"/>
    </row>
    <row r="16" spans="1:11" ht="18" customHeight="1" x14ac:dyDescent="0.25">
      <c r="A16" s="41" t="s">
        <v>48</v>
      </c>
      <c r="B16" s="50" t="s">
        <v>112</v>
      </c>
      <c r="C16" s="48" t="s">
        <v>72</v>
      </c>
      <c r="D16" s="49">
        <v>1</v>
      </c>
      <c r="E16" s="53">
        <v>0</v>
      </c>
      <c r="F16" s="63">
        <f t="shared" si="0"/>
        <v>0</v>
      </c>
      <c r="I16" s="7"/>
      <c r="J16" s="8"/>
      <c r="K16" s="9"/>
    </row>
    <row r="17" spans="1:11" ht="18" customHeight="1" x14ac:dyDescent="0.25">
      <c r="A17" s="41" t="s">
        <v>51</v>
      </c>
      <c r="B17" s="50" t="s">
        <v>113</v>
      </c>
      <c r="C17" s="48" t="s">
        <v>72</v>
      </c>
      <c r="D17" s="49">
        <v>1</v>
      </c>
      <c r="E17" s="53">
        <v>0</v>
      </c>
      <c r="F17" s="63">
        <f t="shared" si="0"/>
        <v>0</v>
      </c>
      <c r="I17" s="7"/>
      <c r="J17" s="8"/>
      <c r="K17" s="9"/>
    </row>
    <row r="18" spans="1:11" ht="18" customHeight="1" x14ac:dyDescent="0.25">
      <c r="A18" s="41" t="s">
        <v>52</v>
      </c>
      <c r="B18" s="50" t="s">
        <v>114</v>
      </c>
      <c r="C18" s="48" t="s">
        <v>72</v>
      </c>
      <c r="D18" s="49">
        <v>2</v>
      </c>
      <c r="E18" s="53">
        <v>0</v>
      </c>
      <c r="F18" s="63">
        <f t="shared" si="0"/>
        <v>0</v>
      </c>
      <c r="I18" s="7"/>
      <c r="J18" s="8"/>
      <c r="K18" s="9"/>
    </row>
    <row r="19" spans="1:11" ht="18" customHeight="1" x14ac:dyDescent="0.25">
      <c r="A19" s="41" t="s">
        <v>53</v>
      </c>
      <c r="B19" s="50" t="s">
        <v>115</v>
      </c>
      <c r="C19" s="48" t="s">
        <v>72</v>
      </c>
      <c r="D19" s="49">
        <v>2</v>
      </c>
      <c r="E19" s="53">
        <v>0</v>
      </c>
      <c r="F19" s="63">
        <f t="shared" si="0"/>
        <v>0</v>
      </c>
      <c r="I19" s="7"/>
      <c r="J19" s="8"/>
      <c r="K19" s="9"/>
    </row>
    <row r="20" spans="1:11" ht="18" customHeight="1" thickBot="1" x14ac:dyDescent="0.3">
      <c r="A20" s="64" t="s">
        <v>54</v>
      </c>
      <c r="B20" s="65" t="s">
        <v>116</v>
      </c>
      <c r="C20" s="66" t="s">
        <v>72</v>
      </c>
      <c r="D20" s="67">
        <v>1</v>
      </c>
      <c r="E20" s="68">
        <v>0</v>
      </c>
      <c r="F20" s="69">
        <f t="shared" si="0"/>
        <v>0</v>
      </c>
      <c r="I20" s="7"/>
      <c r="J20" s="8"/>
      <c r="K20" s="9"/>
    </row>
    <row r="21" spans="1:11" ht="18" customHeight="1" thickBot="1" x14ac:dyDescent="0.3">
      <c r="A21" s="70" t="s">
        <v>6</v>
      </c>
      <c r="B21" s="39" t="s">
        <v>73</v>
      </c>
      <c r="C21" s="39"/>
      <c r="D21" s="39"/>
      <c r="E21" s="39"/>
      <c r="F21" s="39"/>
      <c r="I21" s="7"/>
      <c r="J21" s="10"/>
      <c r="K21" s="9"/>
    </row>
    <row r="22" spans="1:11" ht="18" customHeight="1" x14ac:dyDescent="0.25">
      <c r="A22" s="57" t="s">
        <v>50</v>
      </c>
      <c r="B22" s="74" t="s">
        <v>74</v>
      </c>
      <c r="C22" s="75" t="s">
        <v>77</v>
      </c>
      <c r="D22" s="76">
        <v>1</v>
      </c>
      <c r="E22" s="61">
        <v>0</v>
      </c>
      <c r="F22" s="62">
        <f>E22*D22</f>
        <v>0</v>
      </c>
      <c r="I22" s="7"/>
      <c r="J22" s="8"/>
      <c r="K22" s="9"/>
    </row>
    <row r="23" spans="1:11" ht="18" customHeight="1" x14ac:dyDescent="0.25">
      <c r="A23" s="41" t="s">
        <v>6</v>
      </c>
      <c r="B23" s="52" t="s">
        <v>78</v>
      </c>
      <c r="C23" s="43" t="s">
        <v>77</v>
      </c>
      <c r="D23" s="44">
        <v>1</v>
      </c>
      <c r="E23" s="53">
        <v>0</v>
      </c>
      <c r="F23" s="63">
        <f>E23*D23</f>
        <v>0</v>
      </c>
      <c r="I23" s="7"/>
      <c r="J23" s="8"/>
      <c r="K23" s="9"/>
    </row>
    <row r="24" spans="1:11" ht="18" customHeight="1" x14ac:dyDescent="0.25">
      <c r="A24" s="41" t="s">
        <v>7</v>
      </c>
      <c r="B24" s="52" t="s">
        <v>75</v>
      </c>
      <c r="C24" s="43" t="s">
        <v>77</v>
      </c>
      <c r="D24" s="44">
        <v>1</v>
      </c>
      <c r="E24" s="53">
        <v>0</v>
      </c>
      <c r="F24" s="63">
        <f>E24*D24</f>
        <v>0</v>
      </c>
      <c r="I24" s="7"/>
      <c r="J24" s="8"/>
      <c r="K24" s="9"/>
    </row>
    <row r="25" spans="1:11" ht="18" customHeight="1" x14ac:dyDescent="0.25">
      <c r="A25" s="90" t="s">
        <v>19</v>
      </c>
      <c r="B25" s="91" t="s">
        <v>123</v>
      </c>
      <c r="C25" s="92" t="s">
        <v>77</v>
      </c>
      <c r="D25" s="93">
        <v>1</v>
      </c>
      <c r="E25" s="94">
        <v>0</v>
      </c>
      <c r="F25" s="95">
        <v>0</v>
      </c>
      <c r="I25" s="7"/>
      <c r="J25" s="8"/>
      <c r="K25" s="9"/>
    </row>
    <row r="26" spans="1:11" ht="18" customHeight="1" thickBot="1" x14ac:dyDescent="0.3">
      <c r="A26" s="64" t="s">
        <v>21</v>
      </c>
      <c r="B26" s="77" t="s">
        <v>76</v>
      </c>
      <c r="C26" s="78" t="s">
        <v>77</v>
      </c>
      <c r="D26" s="79">
        <v>1</v>
      </c>
      <c r="E26" s="68">
        <v>0</v>
      </c>
      <c r="F26" s="69">
        <f>E26*D26</f>
        <v>0</v>
      </c>
      <c r="I26" s="7"/>
      <c r="J26" s="8"/>
      <c r="K26" s="9"/>
    </row>
    <row r="27" spans="1:11" x14ac:dyDescent="0.25">
      <c r="A27" s="71"/>
      <c r="B27" s="56" t="s">
        <v>127</v>
      </c>
      <c r="C27" s="56"/>
      <c r="D27" s="56"/>
      <c r="E27" s="72"/>
      <c r="F27" s="73">
        <f>SUM(F6:F26)</f>
        <v>0</v>
      </c>
    </row>
  </sheetData>
  <autoFilter ref="A1:A26" xr:uid="{00000000-0009-0000-0000-000002000000}"/>
  <mergeCells count="1">
    <mergeCell ref="A2:F3"/>
  </mergeCells>
  <phoneticPr fontId="6" type="noConversion"/>
  <pageMargins left="0.7" right="0.7" top="0.75" bottom="0.75" header="0.3" footer="0.3"/>
  <pageSetup paperSize="9" scale="6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80"/>
  <sheetViews>
    <sheetView showGridLines="0" zoomScaleNormal="100" workbookViewId="0">
      <pane ySplit="3" topLeftCell="A4" activePane="bottomLeft" state="frozen"/>
      <selection pane="bottomLeft" activeCell="A2" sqref="A2:F2"/>
    </sheetView>
  </sheetViews>
  <sheetFormatPr defaultColWidth="11" defaultRowHeight="15.75" x14ac:dyDescent="0.25"/>
  <cols>
    <col min="1" max="1" width="6.625" style="5" customWidth="1"/>
    <col min="2" max="2" width="75.875" style="3" bestFit="1" customWidth="1"/>
    <col min="3" max="3" width="7.625" style="3" customWidth="1"/>
    <col min="4" max="4" width="10.875" style="3" customWidth="1"/>
    <col min="5" max="5" width="13.875" style="3" customWidth="1"/>
    <col min="6" max="6" width="15.5" style="3" customWidth="1"/>
    <col min="7" max="16384" width="11" style="3"/>
  </cols>
  <sheetData>
    <row r="1" spans="1:10" ht="23.1" customHeight="1" thickBot="1" x14ac:dyDescent="0.3">
      <c r="A1" s="4"/>
      <c r="B1" s="2"/>
      <c r="C1" s="1"/>
      <c r="D1" s="1"/>
      <c r="E1" s="1"/>
      <c r="F1" s="2"/>
    </row>
    <row r="2" spans="1:10" ht="18" customHeight="1" thickBot="1" x14ac:dyDescent="0.3">
      <c r="A2" s="114" t="s">
        <v>131</v>
      </c>
      <c r="B2" s="115"/>
      <c r="C2" s="115"/>
      <c r="D2" s="115"/>
      <c r="E2" s="115"/>
      <c r="F2" s="115"/>
    </row>
    <row r="3" spans="1:10" ht="32.25" thickBot="1" x14ac:dyDescent="0.3">
      <c r="A3" s="33" t="s">
        <v>65</v>
      </c>
      <c r="B3" s="34" t="s">
        <v>66</v>
      </c>
      <c r="C3" s="35" t="s">
        <v>1</v>
      </c>
      <c r="D3" s="35" t="s">
        <v>2</v>
      </c>
      <c r="E3" s="35" t="s">
        <v>119</v>
      </c>
      <c r="F3" s="35" t="s">
        <v>120</v>
      </c>
    </row>
    <row r="4" spans="1:10" ht="18" customHeight="1" thickBot="1" x14ac:dyDescent="0.3">
      <c r="A4" s="81">
        <v>1</v>
      </c>
      <c r="B4" s="82" t="s">
        <v>49</v>
      </c>
      <c r="C4" s="40"/>
      <c r="D4" s="40"/>
      <c r="E4" s="40"/>
      <c r="F4" s="40"/>
    </row>
    <row r="5" spans="1:10" ht="18" customHeight="1" x14ac:dyDescent="0.25">
      <c r="A5" s="83" t="s">
        <v>50</v>
      </c>
      <c r="B5" s="42" t="s">
        <v>58</v>
      </c>
      <c r="C5" s="43" t="s">
        <v>0</v>
      </c>
      <c r="D5" s="44">
        <v>1</v>
      </c>
      <c r="E5" s="99">
        <v>0</v>
      </c>
      <c r="F5" s="99">
        <f>E5*D5</f>
        <v>0</v>
      </c>
      <c r="I5" s="11"/>
      <c r="J5" s="12"/>
    </row>
    <row r="6" spans="1:10" ht="18" customHeight="1" thickBot="1" x14ac:dyDescent="0.3">
      <c r="A6" s="36" t="s">
        <v>7</v>
      </c>
      <c r="B6" s="37" t="s">
        <v>4</v>
      </c>
      <c r="C6" s="38"/>
      <c r="D6" s="38"/>
      <c r="E6" s="96"/>
      <c r="F6" s="96"/>
      <c r="I6" s="11"/>
      <c r="J6" s="10"/>
    </row>
    <row r="7" spans="1:10" ht="18" customHeight="1" x14ac:dyDescent="0.25">
      <c r="A7" s="83" t="s">
        <v>50</v>
      </c>
      <c r="B7" s="42" t="s">
        <v>8</v>
      </c>
      <c r="C7" s="43" t="s">
        <v>0</v>
      </c>
      <c r="D7" s="44">
        <v>23</v>
      </c>
      <c r="E7" s="99">
        <v>0</v>
      </c>
      <c r="F7" s="99">
        <f t="shared" ref="F7:F49" si="0">E7*D7</f>
        <v>0</v>
      </c>
      <c r="I7" s="11"/>
      <c r="J7" s="12"/>
    </row>
    <row r="8" spans="1:10" ht="18" customHeight="1" x14ac:dyDescent="0.25">
      <c r="A8" s="83" t="s">
        <v>6</v>
      </c>
      <c r="B8" s="42" t="s">
        <v>9</v>
      </c>
      <c r="C8" s="43" t="s">
        <v>0</v>
      </c>
      <c r="D8" s="44">
        <v>1</v>
      </c>
      <c r="E8" s="99">
        <v>0</v>
      </c>
      <c r="F8" s="99">
        <f t="shared" si="0"/>
        <v>0</v>
      </c>
      <c r="I8" s="11"/>
      <c r="J8" s="12"/>
    </row>
    <row r="9" spans="1:10" ht="18" customHeight="1" x14ac:dyDescent="0.25">
      <c r="A9" s="83" t="s">
        <v>7</v>
      </c>
      <c r="B9" s="42" t="s">
        <v>10</v>
      </c>
      <c r="C9" s="43" t="s">
        <v>0</v>
      </c>
      <c r="D9" s="44">
        <v>4</v>
      </c>
      <c r="E9" s="99">
        <v>0</v>
      </c>
      <c r="F9" s="99">
        <f t="shared" si="0"/>
        <v>0</v>
      </c>
      <c r="I9" s="11"/>
      <c r="J9" s="12"/>
    </row>
    <row r="10" spans="1:10" ht="18" customHeight="1" x14ac:dyDescent="0.25">
      <c r="A10" s="83" t="s">
        <v>19</v>
      </c>
      <c r="B10" s="42" t="s">
        <v>11</v>
      </c>
      <c r="C10" s="43" t="s">
        <v>0</v>
      </c>
      <c r="D10" s="44">
        <v>10</v>
      </c>
      <c r="E10" s="99">
        <v>0</v>
      </c>
      <c r="F10" s="99">
        <f t="shared" si="0"/>
        <v>0</v>
      </c>
      <c r="I10" s="11"/>
      <c r="J10" s="12"/>
    </row>
    <row r="11" spans="1:10" ht="18" customHeight="1" x14ac:dyDescent="0.25">
      <c r="A11" s="83" t="s">
        <v>21</v>
      </c>
      <c r="B11" s="42" t="s">
        <v>12</v>
      </c>
      <c r="C11" s="43" t="s">
        <v>0</v>
      </c>
      <c r="D11" s="44">
        <v>30</v>
      </c>
      <c r="E11" s="99">
        <v>0</v>
      </c>
      <c r="F11" s="99">
        <f t="shared" si="0"/>
        <v>0</v>
      </c>
      <c r="I11" s="11"/>
      <c r="J11" s="12"/>
    </row>
    <row r="12" spans="1:10" ht="18" customHeight="1" x14ac:dyDescent="0.25">
      <c r="A12" s="83" t="s">
        <v>32</v>
      </c>
      <c r="B12" s="42" t="s">
        <v>13</v>
      </c>
      <c r="C12" s="43" t="s">
        <v>0</v>
      </c>
      <c r="D12" s="44">
        <v>30</v>
      </c>
      <c r="E12" s="99">
        <v>0</v>
      </c>
      <c r="F12" s="99">
        <f t="shared" si="0"/>
        <v>0</v>
      </c>
      <c r="I12" s="11"/>
      <c r="J12" s="12"/>
    </row>
    <row r="13" spans="1:10" ht="18" customHeight="1" x14ac:dyDescent="0.25">
      <c r="A13" s="83" t="s">
        <v>40</v>
      </c>
      <c r="B13" s="42" t="s">
        <v>14</v>
      </c>
      <c r="C13" s="43" t="s">
        <v>0</v>
      </c>
      <c r="D13" s="44">
        <v>60</v>
      </c>
      <c r="E13" s="99">
        <v>0</v>
      </c>
      <c r="F13" s="99">
        <f t="shared" si="0"/>
        <v>0</v>
      </c>
      <c r="I13" s="11"/>
      <c r="J13" s="12"/>
    </row>
    <row r="14" spans="1:10" ht="18" customHeight="1" x14ac:dyDescent="0.25">
      <c r="A14" s="83" t="s">
        <v>45</v>
      </c>
      <c r="B14" s="42" t="s">
        <v>15</v>
      </c>
      <c r="C14" s="43" t="s">
        <v>0</v>
      </c>
      <c r="D14" s="44">
        <v>7</v>
      </c>
      <c r="E14" s="99">
        <v>0</v>
      </c>
      <c r="F14" s="99">
        <f t="shared" si="0"/>
        <v>0</v>
      </c>
      <c r="I14" s="11"/>
      <c r="J14" s="12"/>
    </row>
    <row r="15" spans="1:10" ht="18" customHeight="1" x14ac:dyDescent="0.25">
      <c r="A15" s="83" t="s">
        <v>46</v>
      </c>
      <c r="B15" s="42" t="s">
        <v>16</v>
      </c>
      <c r="C15" s="43" t="s">
        <v>0</v>
      </c>
      <c r="D15" s="44">
        <v>1</v>
      </c>
      <c r="E15" s="99">
        <v>0</v>
      </c>
      <c r="F15" s="99">
        <f t="shared" si="0"/>
        <v>0</v>
      </c>
      <c r="I15" s="11"/>
      <c r="J15" s="12"/>
    </row>
    <row r="16" spans="1:10" ht="18" customHeight="1" x14ac:dyDescent="0.25">
      <c r="A16" s="83" t="s">
        <v>47</v>
      </c>
      <c r="B16" s="42" t="s">
        <v>56</v>
      </c>
      <c r="C16" s="43" t="s">
        <v>0</v>
      </c>
      <c r="D16" s="44">
        <v>1</v>
      </c>
      <c r="E16" s="99">
        <v>0</v>
      </c>
      <c r="F16" s="99">
        <f t="shared" si="0"/>
        <v>0</v>
      </c>
      <c r="I16" s="11"/>
      <c r="J16" s="12"/>
    </row>
    <row r="17" spans="1:10" ht="18" customHeight="1" x14ac:dyDescent="0.25">
      <c r="A17" s="83" t="s">
        <v>48</v>
      </c>
      <c r="B17" s="42" t="s">
        <v>17</v>
      </c>
      <c r="C17" s="43" t="s">
        <v>0</v>
      </c>
      <c r="D17" s="44">
        <v>2</v>
      </c>
      <c r="E17" s="99">
        <v>0</v>
      </c>
      <c r="F17" s="99">
        <f t="shared" si="0"/>
        <v>0</v>
      </c>
      <c r="I17" s="11"/>
      <c r="J17" s="12"/>
    </row>
    <row r="18" spans="1:10" ht="18" customHeight="1" x14ac:dyDescent="0.25">
      <c r="A18" s="83" t="s">
        <v>51</v>
      </c>
      <c r="B18" s="42" t="s">
        <v>18</v>
      </c>
      <c r="C18" s="43" t="s">
        <v>0</v>
      </c>
      <c r="D18" s="44">
        <v>2</v>
      </c>
      <c r="E18" s="99">
        <v>0</v>
      </c>
      <c r="F18" s="99">
        <f t="shared" si="0"/>
        <v>0</v>
      </c>
      <c r="I18" s="11"/>
      <c r="J18" s="12"/>
    </row>
    <row r="19" spans="1:10" ht="18" customHeight="1" x14ac:dyDescent="0.25">
      <c r="A19" s="83" t="s">
        <v>52</v>
      </c>
      <c r="B19" s="42" t="s">
        <v>55</v>
      </c>
      <c r="C19" s="43" t="s">
        <v>0</v>
      </c>
      <c r="D19" s="44">
        <v>2</v>
      </c>
      <c r="E19" s="99">
        <v>0</v>
      </c>
      <c r="F19" s="99">
        <f t="shared" si="0"/>
        <v>0</v>
      </c>
      <c r="I19" s="11"/>
      <c r="J19" s="12"/>
    </row>
    <row r="20" spans="1:10" ht="18" customHeight="1" thickBot="1" x14ac:dyDescent="0.3">
      <c r="A20" s="36" t="s">
        <v>19</v>
      </c>
      <c r="B20" s="37" t="s">
        <v>20</v>
      </c>
      <c r="C20" s="38"/>
      <c r="D20" s="38"/>
      <c r="E20" s="96"/>
      <c r="F20" s="96"/>
      <c r="I20" s="11"/>
      <c r="J20" s="10"/>
    </row>
    <row r="21" spans="1:10" ht="18" customHeight="1" x14ac:dyDescent="0.25">
      <c r="A21" s="83" t="s">
        <v>50</v>
      </c>
      <c r="B21" s="42" t="s">
        <v>22</v>
      </c>
      <c r="C21" s="43" t="s">
        <v>3</v>
      </c>
      <c r="D21" s="44">
        <v>258</v>
      </c>
      <c r="E21" s="99">
        <v>0</v>
      </c>
      <c r="F21" s="99">
        <f t="shared" si="0"/>
        <v>0</v>
      </c>
      <c r="I21" s="11"/>
      <c r="J21" s="12"/>
    </row>
    <row r="22" spans="1:10" ht="18" customHeight="1" x14ac:dyDescent="0.25">
      <c r="A22" s="83" t="s">
        <v>6</v>
      </c>
      <c r="B22" s="42" t="s">
        <v>23</v>
      </c>
      <c r="C22" s="43" t="s">
        <v>3</v>
      </c>
      <c r="D22" s="44">
        <v>232</v>
      </c>
      <c r="E22" s="99">
        <v>0</v>
      </c>
      <c r="F22" s="99">
        <f t="shared" si="0"/>
        <v>0</v>
      </c>
      <c r="I22" s="11"/>
      <c r="J22" s="12"/>
    </row>
    <row r="23" spans="1:10" ht="18" customHeight="1" x14ac:dyDescent="0.25">
      <c r="A23" s="83" t="s">
        <v>7</v>
      </c>
      <c r="B23" s="42" t="s">
        <v>30</v>
      </c>
      <c r="C23" s="43" t="s">
        <v>3</v>
      </c>
      <c r="D23" s="44">
        <v>66</v>
      </c>
      <c r="E23" s="99">
        <v>0</v>
      </c>
      <c r="F23" s="99">
        <f t="shared" si="0"/>
        <v>0</v>
      </c>
      <c r="I23" s="11"/>
      <c r="J23" s="12"/>
    </row>
    <row r="24" spans="1:10" ht="18" customHeight="1" x14ac:dyDescent="0.25">
      <c r="A24" s="83" t="s">
        <v>19</v>
      </c>
      <c r="B24" s="42" t="s">
        <v>59</v>
      </c>
      <c r="C24" s="43" t="s">
        <v>3</v>
      </c>
      <c r="D24" s="44">
        <v>27</v>
      </c>
      <c r="E24" s="99">
        <v>0</v>
      </c>
      <c r="F24" s="99">
        <f t="shared" si="0"/>
        <v>0</v>
      </c>
      <c r="I24" s="11"/>
      <c r="J24" s="12"/>
    </row>
    <row r="25" spans="1:10" ht="18" customHeight="1" x14ac:dyDescent="0.25">
      <c r="A25" s="83" t="s">
        <v>21</v>
      </c>
      <c r="B25" s="42" t="s">
        <v>24</v>
      </c>
      <c r="C25" s="43" t="s">
        <v>3</v>
      </c>
      <c r="D25" s="44">
        <v>27</v>
      </c>
      <c r="E25" s="99">
        <v>0</v>
      </c>
      <c r="F25" s="99">
        <f t="shared" si="0"/>
        <v>0</v>
      </c>
      <c r="I25" s="11"/>
      <c r="J25" s="12"/>
    </row>
    <row r="26" spans="1:10" ht="18" customHeight="1" x14ac:dyDescent="0.25">
      <c r="A26" s="83" t="s">
        <v>32</v>
      </c>
      <c r="B26" s="42" t="s">
        <v>60</v>
      </c>
      <c r="C26" s="43" t="s">
        <v>3</v>
      </c>
      <c r="D26" s="44">
        <v>18</v>
      </c>
      <c r="E26" s="99">
        <v>0</v>
      </c>
      <c r="F26" s="99">
        <f t="shared" si="0"/>
        <v>0</v>
      </c>
      <c r="I26" s="11"/>
      <c r="J26" s="12"/>
    </row>
    <row r="27" spans="1:10" ht="18" customHeight="1" x14ac:dyDescent="0.25">
      <c r="A27" s="83" t="s">
        <v>40</v>
      </c>
      <c r="B27" s="42" t="s">
        <v>28</v>
      </c>
      <c r="C27" s="43" t="s">
        <v>3</v>
      </c>
      <c r="D27" s="44">
        <v>9</v>
      </c>
      <c r="E27" s="99">
        <v>0</v>
      </c>
      <c r="F27" s="99">
        <f t="shared" si="0"/>
        <v>0</v>
      </c>
      <c r="I27" s="11"/>
      <c r="J27" s="12"/>
    </row>
    <row r="28" spans="1:10" ht="18" customHeight="1" x14ac:dyDescent="0.25">
      <c r="A28" s="83" t="s">
        <v>45</v>
      </c>
      <c r="B28" s="42" t="s">
        <v>29</v>
      </c>
      <c r="C28" s="43" t="s">
        <v>3</v>
      </c>
      <c r="D28" s="44">
        <v>6</v>
      </c>
      <c r="E28" s="99">
        <v>0</v>
      </c>
      <c r="F28" s="99">
        <f t="shared" si="0"/>
        <v>0</v>
      </c>
      <c r="I28" s="11"/>
      <c r="J28" s="12"/>
    </row>
    <row r="29" spans="1:10" ht="18" customHeight="1" x14ac:dyDescent="0.25">
      <c r="A29" s="83" t="s">
        <v>46</v>
      </c>
      <c r="B29" s="42" t="s">
        <v>25</v>
      </c>
      <c r="C29" s="43" t="s">
        <v>3</v>
      </c>
      <c r="D29" s="44">
        <v>500</v>
      </c>
      <c r="E29" s="99">
        <v>0</v>
      </c>
      <c r="F29" s="99">
        <f t="shared" si="0"/>
        <v>0</v>
      </c>
      <c r="I29" s="11"/>
      <c r="J29" s="12"/>
    </row>
    <row r="30" spans="1:10" ht="18" customHeight="1" x14ac:dyDescent="0.25">
      <c r="A30" s="83" t="s">
        <v>47</v>
      </c>
      <c r="B30" s="42" t="s">
        <v>26</v>
      </c>
      <c r="C30" s="43" t="s">
        <v>3</v>
      </c>
      <c r="D30" s="44">
        <v>750</v>
      </c>
      <c r="E30" s="99">
        <v>0</v>
      </c>
      <c r="F30" s="99">
        <f t="shared" si="0"/>
        <v>0</v>
      </c>
      <c r="I30" s="11"/>
      <c r="J30" s="12"/>
    </row>
    <row r="31" spans="1:10" ht="18" customHeight="1" x14ac:dyDescent="0.25">
      <c r="A31" s="83" t="s">
        <v>48</v>
      </c>
      <c r="B31" s="42" t="s">
        <v>27</v>
      </c>
      <c r="C31" s="43" t="s">
        <v>3</v>
      </c>
      <c r="D31" s="44">
        <v>2750</v>
      </c>
      <c r="E31" s="99">
        <v>0</v>
      </c>
      <c r="F31" s="99">
        <f t="shared" si="0"/>
        <v>0</v>
      </c>
      <c r="I31" s="11"/>
      <c r="J31" s="12"/>
    </row>
    <row r="32" spans="1:10" ht="18" customHeight="1" thickBot="1" x14ac:dyDescent="0.3">
      <c r="A32" s="36" t="s">
        <v>21</v>
      </c>
      <c r="B32" s="37" t="s">
        <v>31</v>
      </c>
      <c r="C32" s="38"/>
      <c r="D32" s="38"/>
      <c r="E32" s="96"/>
      <c r="F32" s="96"/>
      <c r="I32" s="11"/>
      <c r="J32" s="10"/>
    </row>
    <row r="33" spans="1:10" ht="18" customHeight="1" x14ac:dyDescent="0.25">
      <c r="A33" s="83" t="s">
        <v>50</v>
      </c>
      <c r="B33" s="42" t="s">
        <v>5</v>
      </c>
      <c r="C33" s="43" t="s">
        <v>0</v>
      </c>
      <c r="D33" s="44">
        <f>+D7</f>
        <v>23</v>
      </c>
      <c r="E33" s="99">
        <v>0</v>
      </c>
      <c r="F33" s="99">
        <f t="shared" si="0"/>
        <v>0</v>
      </c>
      <c r="I33" s="11"/>
      <c r="J33" s="12"/>
    </row>
    <row r="34" spans="1:10" ht="18" customHeight="1" x14ac:dyDescent="0.25">
      <c r="A34" s="83" t="s">
        <v>6</v>
      </c>
      <c r="B34" s="42" t="s">
        <v>33</v>
      </c>
      <c r="C34" s="43" t="s">
        <v>0</v>
      </c>
      <c r="D34" s="44">
        <f>+D8</f>
        <v>1</v>
      </c>
      <c r="E34" s="99">
        <v>0</v>
      </c>
      <c r="F34" s="99">
        <f t="shared" si="0"/>
        <v>0</v>
      </c>
      <c r="I34" s="11"/>
      <c r="J34" s="12"/>
    </row>
    <row r="35" spans="1:10" ht="18" customHeight="1" x14ac:dyDescent="0.25">
      <c r="A35" s="83" t="s">
        <v>7</v>
      </c>
      <c r="B35" s="42" t="s">
        <v>34</v>
      </c>
      <c r="C35" s="43" t="s">
        <v>0</v>
      </c>
      <c r="D35" s="44">
        <v>12</v>
      </c>
      <c r="E35" s="99">
        <v>0</v>
      </c>
      <c r="F35" s="99">
        <f t="shared" si="0"/>
        <v>0</v>
      </c>
      <c r="I35" s="11"/>
      <c r="J35" s="12"/>
    </row>
    <row r="36" spans="1:10" ht="18" customHeight="1" x14ac:dyDescent="0.25">
      <c r="A36" s="83" t="s">
        <v>19</v>
      </c>
      <c r="B36" s="42" t="s">
        <v>35</v>
      </c>
      <c r="C36" s="43" t="s">
        <v>0</v>
      </c>
      <c r="D36" s="44">
        <v>27</v>
      </c>
      <c r="E36" s="99">
        <v>0</v>
      </c>
      <c r="F36" s="99">
        <f t="shared" si="0"/>
        <v>0</v>
      </c>
      <c r="I36" s="11"/>
      <c r="J36" s="12"/>
    </row>
    <row r="37" spans="1:10" ht="18" customHeight="1" x14ac:dyDescent="0.25">
      <c r="A37" s="83" t="s">
        <v>21</v>
      </c>
      <c r="B37" s="42" t="s">
        <v>36</v>
      </c>
      <c r="C37" s="43" t="s">
        <v>0</v>
      </c>
      <c r="D37" s="44">
        <f>+D10+D11</f>
        <v>40</v>
      </c>
      <c r="E37" s="99">
        <v>0</v>
      </c>
      <c r="F37" s="99">
        <f t="shared" si="0"/>
        <v>0</v>
      </c>
      <c r="I37" s="11"/>
      <c r="J37" s="12"/>
    </row>
    <row r="38" spans="1:10" ht="18" customHeight="1" x14ac:dyDescent="0.25">
      <c r="A38" s="83" t="s">
        <v>32</v>
      </c>
      <c r="B38" s="42" t="s">
        <v>61</v>
      </c>
      <c r="C38" s="43" t="s">
        <v>0</v>
      </c>
      <c r="D38" s="44">
        <f>+D12</f>
        <v>30</v>
      </c>
      <c r="E38" s="99">
        <v>0</v>
      </c>
      <c r="F38" s="99">
        <f t="shared" si="0"/>
        <v>0</v>
      </c>
      <c r="I38" s="11"/>
      <c r="J38" s="12"/>
    </row>
    <row r="39" spans="1:10" ht="18" customHeight="1" x14ac:dyDescent="0.25">
      <c r="A39" s="83" t="s">
        <v>40</v>
      </c>
      <c r="B39" s="42" t="s">
        <v>62</v>
      </c>
      <c r="C39" s="43" t="s">
        <v>0</v>
      </c>
      <c r="D39" s="44">
        <v>12</v>
      </c>
      <c r="E39" s="99">
        <v>0</v>
      </c>
      <c r="F39" s="99">
        <f t="shared" si="0"/>
        <v>0</v>
      </c>
      <c r="I39" s="11"/>
      <c r="J39" s="12"/>
    </row>
    <row r="40" spans="1:10" ht="18" customHeight="1" x14ac:dyDescent="0.25">
      <c r="A40" s="83" t="s">
        <v>45</v>
      </c>
      <c r="B40" s="42" t="s">
        <v>63</v>
      </c>
      <c r="C40" s="43" t="s">
        <v>0</v>
      </c>
      <c r="D40" s="44">
        <v>4</v>
      </c>
      <c r="E40" s="99">
        <v>0</v>
      </c>
      <c r="F40" s="99">
        <f t="shared" si="0"/>
        <v>0</v>
      </c>
      <c r="I40" s="11"/>
      <c r="J40" s="12"/>
    </row>
    <row r="41" spans="1:10" ht="18" customHeight="1" x14ac:dyDescent="0.25">
      <c r="A41" s="83" t="s">
        <v>46</v>
      </c>
      <c r="B41" s="42" t="s">
        <v>37</v>
      </c>
      <c r="C41" s="43" t="s">
        <v>0</v>
      </c>
      <c r="D41" s="44">
        <v>6</v>
      </c>
      <c r="E41" s="99">
        <v>0</v>
      </c>
      <c r="F41" s="99">
        <f t="shared" si="0"/>
        <v>0</v>
      </c>
      <c r="I41" s="11"/>
      <c r="J41" s="12"/>
    </row>
    <row r="42" spans="1:10" ht="18" customHeight="1" x14ac:dyDescent="0.25">
      <c r="A42" s="83" t="s">
        <v>47</v>
      </c>
      <c r="B42" s="42" t="s">
        <v>38</v>
      </c>
      <c r="C42" s="43" t="s">
        <v>0</v>
      </c>
      <c r="D42" s="44">
        <v>4</v>
      </c>
      <c r="E42" s="99">
        <v>0</v>
      </c>
      <c r="F42" s="99">
        <f t="shared" si="0"/>
        <v>0</v>
      </c>
      <c r="I42" s="11"/>
      <c r="J42" s="12"/>
    </row>
    <row r="43" spans="1:10" ht="18" customHeight="1" thickBot="1" x14ac:dyDescent="0.3">
      <c r="A43" s="36" t="s">
        <v>32</v>
      </c>
      <c r="B43" s="37" t="s">
        <v>39</v>
      </c>
      <c r="C43" s="38"/>
      <c r="D43" s="38"/>
      <c r="E43" s="96"/>
      <c r="F43" s="96"/>
      <c r="I43" s="11"/>
      <c r="J43" s="10"/>
    </row>
    <row r="44" spans="1:10" ht="18.600000000000001" customHeight="1" x14ac:dyDescent="0.25">
      <c r="A44" s="83" t="s">
        <v>50</v>
      </c>
      <c r="B44" s="42" t="s">
        <v>57</v>
      </c>
      <c r="C44" s="43" t="s">
        <v>3</v>
      </c>
      <c r="D44" s="44">
        <v>350</v>
      </c>
      <c r="E44" s="99">
        <v>0</v>
      </c>
      <c r="F44" s="99">
        <f t="shared" si="0"/>
        <v>0</v>
      </c>
      <c r="I44" s="11"/>
      <c r="J44" s="13"/>
    </row>
    <row r="45" spans="1:10" ht="18" customHeight="1" x14ac:dyDescent="0.25">
      <c r="A45" s="83" t="s">
        <v>6</v>
      </c>
      <c r="B45" s="42" t="s">
        <v>41</v>
      </c>
      <c r="C45" s="43" t="s">
        <v>3</v>
      </c>
      <c r="D45" s="44">
        <v>350</v>
      </c>
      <c r="E45" s="99">
        <v>0</v>
      </c>
      <c r="F45" s="99">
        <f t="shared" si="0"/>
        <v>0</v>
      </c>
      <c r="I45" s="11"/>
      <c r="J45" s="13"/>
    </row>
    <row r="46" spans="1:10" ht="18" customHeight="1" x14ac:dyDescent="0.25">
      <c r="A46" s="83" t="s">
        <v>7</v>
      </c>
      <c r="B46" s="42" t="s">
        <v>42</v>
      </c>
      <c r="C46" s="43" t="s">
        <v>3</v>
      </c>
      <c r="D46" s="44">
        <v>185</v>
      </c>
      <c r="E46" s="99">
        <v>0</v>
      </c>
      <c r="F46" s="99">
        <f t="shared" si="0"/>
        <v>0</v>
      </c>
      <c r="I46" s="11"/>
      <c r="J46" s="13"/>
    </row>
    <row r="47" spans="1:10" ht="18" customHeight="1" x14ac:dyDescent="0.25">
      <c r="A47" s="83" t="s">
        <v>19</v>
      </c>
      <c r="B47" s="42" t="s">
        <v>43</v>
      </c>
      <c r="C47" s="43" t="s">
        <v>3</v>
      </c>
      <c r="D47" s="44">
        <v>250</v>
      </c>
      <c r="E47" s="99">
        <v>0</v>
      </c>
      <c r="F47" s="99">
        <f t="shared" si="0"/>
        <v>0</v>
      </c>
      <c r="I47" s="11"/>
      <c r="J47" s="13"/>
    </row>
    <row r="48" spans="1:10" ht="18" customHeight="1" x14ac:dyDescent="0.25">
      <c r="A48" s="83" t="s">
        <v>21</v>
      </c>
      <c r="B48" s="42" t="s">
        <v>44</v>
      </c>
      <c r="C48" s="43" t="s">
        <v>3</v>
      </c>
      <c r="D48" s="44">
        <v>325</v>
      </c>
      <c r="E48" s="99">
        <v>0</v>
      </c>
      <c r="F48" s="99">
        <f t="shared" si="0"/>
        <v>0</v>
      </c>
      <c r="I48" s="11"/>
      <c r="J48" s="13"/>
    </row>
    <row r="49" spans="1:10" ht="18" customHeight="1" thickBot="1" x14ac:dyDescent="0.3">
      <c r="A49" s="83" t="s">
        <v>32</v>
      </c>
      <c r="B49" s="42" t="s">
        <v>64</v>
      </c>
      <c r="C49" s="43" t="s">
        <v>3</v>
      </c>
      <c r="D49" s="44">
        <v>120</v>
      </c>
      <c r="E49" s="99">
        <v>0</v>
      </c>
      <c r="F49" s="102">
        <f t="shared" si="0"/>
        <v>0</v>
      </c>
      <c r="I49" s="11"/>
      <c r="J49" s="13"/>
    </row>
    <row r="50" spans="1:10" ht="18" customHeight="1" thickBot="1" x14ac:dyDescent="0.3">
      <c r="A50" s="45">
        <v>9</v>
      </c>
      <c r="B50" s="37" t="s">
        <v>127</v>
      </c>
      <c r="C50" s="38"/>
      <c r="D50" s="38"/>
      <c r="E50" s="101"/>
      <c r="F50" s="103">
        <f>SUM(F3:F49)</f>
        <v>0</v>
      </c>
      <c r="I50" s="11"/>
      <c r="J50" s="10"/>
    </row>
    <row r="51" spans="1:10" ht="18" customHeight="1" x14ac:dyDescent="0.25">
      <c r="I51" s="11"/>
      <c r="J51" s="12"/>
    </row>
    <row r="52" spans="1:10" ht="18" customHeight="1" x14ac:dyDescent="0.25">
      <c r="I52" s="11"/>
      <c r="J52" s="12"/>
    </row>
    <row r="53" spans="1:10" ht="18" customHeight="1" x14ac:dyDescent="0.25">
      <c r="I53" s="11"/>
      <c r="J53" s="12"/>
    </row>
    <row r="54" spans="1:10" x14ac:dyDescent="0.25">
      <c r="I54" s="11"/>
      <c r="J54" s="12"/>
    </row>
    <row r="55" spans="1:10" x14ac:dyDescent="0.25">
      <c r="I55" s="11"/>
      <c r="J55" s="12"/>
    </row>
    <row r="56" spans="1:10" x14ac:dyDescent="0.25">
      <c r="I56" s="11"/>
      <c r="J56" s="12"/>
    </row>
    <row r="57" spans="1:10" ht="18.600000000000001" customHeight="1" x14ac:dyDescent="0.25">
      <c r="I57" s="11"/>
      <c r="J57" s="12"/>
    </row>
    <row r="58" spans="1:10" ht="18" customHeight="1" x14ac:dyDescent="0.25">
      <c r="I58" s="11"/>
      <c r="J58" s="12"/>
    </row>
    <row r="59" spans="1:10" ht="18" customHeight="1" x14ac:dyDescent="0.25">
      <c r="I59" s="11"/>
      <c r="J59" s="12"/>
    </row>
    <row r="60" spans="1:10" ht="18" customHeight="1" x14ac:dyDescent="0.25">
      <c r="I60" s="11"/>
      <c r="J60" s="12"/>
    </row>
    <row r="61" spans="1:10" x14ac:dyDescent="0.25">
      <c r="I61" s="11"/>
      <c r="J61" s="12"/>
    </row>
    <row r="62" spans="1:10" x14ac:dyDescent="0.25">
      <c r="I62" s="11"/>
      <c r="J62" s="12"/>
    </row>
    <row r="63" spans="1:10" x14ac:dyDescent="0.25">
      <c r="I63" s="11"/>
      <c r="J63" s="12"/>
    </row>
    <row r="64" spans="1:10" x14ac:dyDescent="0.25">
      <c r="I64" s="11"/>
      <c r="J64" s="12"/>
    </row>
    <row r="65" spans="9:10" ht="18.600000000000001" customHeight="1" x14ac:dyDescent="0.25">
      <c r="I65" s="11"/>
      <c r="J65" s="12"/>
    </row>
    <row r="66" spans="9:10" ht="18" customHeight="1" x14ac:dyDescent="0.25">
      <c r="I66" s="11"/>
      <c r="J66" s="12"/>
    </row>
    <row r="67" spans="9:10" x14ac:dyDescent="0.25">
      <c r="I67" s="11"/>
      <c r="J67" s="11"/>
    </row>
    <row r="68" spans="9:10" x14ac:dyDescent="0.25">
      <c r="I68" s="11"/>
      <c r="J68" s="10"/>
    </row>
    <row r="69" spans="9:10" x14ac:dyDescent="0.25">
      <c r="I69" s="11"/>
      <c r="J69" s="12"/>
    </row>
    <row r="70" spans="9:10" x14ac:dyDescent="0.25">
      <c r="I70" s="11"/>
      <c r="J70" s="12"/>
    </row>
    <row r="71" spans="9:10" x14ac:dyDescent="0.25">
      <c r="I71" s="11"/>
      <c r="J71" s="12"/>
    </row>
    <row r="72" spans="9:10" x14ac:dyDescent="0.25">
      <c r="I72" s="11"/>
      <c r="J72" s="12"/>
    </row>
    <row r="73" spans="9:10" x14ac:dyDescent="0.25">
      <c r="I73" s="11"/>
      <c r="J73" s="12"/>
    </row>
    <row r="74" spans="9:10" x14ac:dyDescent="0.25">
      <c r="I74" s="11"/>
      <c r="J74" s="12"/>
    </row>
    <row r="75" spans="9:10" x14ac:dyDescent="0.25">
      <c r="I75" s="11"/>
      <c r="J75" s="12"/>
    </row>
    <row r="76" spans="9:10" x14ac:dyDescent="0.25">
      <c r="I76" s="11"/>
      <c r="J76" s="12"/>
    </row>
    <row r="77" spans="9:10" x14ac:dyDescent="0.25">
      <c r="I77" s="11"/>
      <c r="J77" s="12"/>
    </row>
    <row r="78" spans="9:10" x14ac:dyDescent="0.25">
      <c r="I78" s="11"/>
      <c r="J78" s="12"/>
    </row>
    <row r="79" spans="9:10" x14ac:dyDescent="0.25">
      <c r="I79" s="11"/>
      <c r="J79" s="12"/>
    </row>
    <row r="80" spans="9:10" x14ac:dyDescent="0.25">
      <c r="I80" s="11"/>
      <c r="J80" s="12"/>
    </row>
  </sheetData>
  <autoFilter ref="A1:A49" xr:uid="{00000000-0009-0000-0000-000003000000}"/>
  <mergeCells count="1">
    <mergeCell ref="A2:F2"/>
  </mergeCells>
  <phoneticPr fontId="6" type="noConversion"/>
  <pageMargins left="0.7" right="0.7" top="0.75" bottom="0.75" header="0.3" footer="0.3"/>
  <pageSetup paperSize="9" scale="6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Belge" ma:contentTypeID="0x010100C607A70D018D5646BD1DDE69500EBB24" ma:contentTypeVersion="14" ma:contentTypeDescription="Yeni belge oluşturun." ma:contentTypeScope="" ma:versionID="cf93207939e91f2dc88dd6c014f405a3">
  <xsd:schema xmlns:xsd="http://www.w3.org/2001/XMLSchema" xmlns:xs="http://www.w3.org/2001/XMLSchema" xmlns:p="http://schemas.microsoft.com/office/2006/metadata/properties" xmlns:ns2="61877025-d5f9-4165-95db-6ad151222662" xmlns:ns3="2e08fb78-5da6-4561-ae2a-607025285d32" targetNamespace="http://schemas.microsoft.com/office/2006/metadata/properties" ma:root="true" ma:fieldsID="f7b0573618deaafd5b08f360ada6f48d" ns2:_="" ns3:_="">
    <xsd:import namespace="61877025-d5f9-4165-95db-6ad151222662"/>
    <xsd:import namespace="2e08fb78-5da6-4561-ae2a-607025285d3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877025-d5f9-4165-95db-6ad15122266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ylaşılanla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Ayrıntıları ile Paylaşıld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a653fab6-c0c4-444e-90f1-dd944cb9c1b9}" ma:internalName="TaxCatchAll" ma:showField="CatchAllData" ma:web="61877025-d5f9-4165-95db-6ad15122266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08fb78-5da6-4561-ae2a-607025285d3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Resim Etiketleri" ma:readOnly="false" ma:fieldId="{5cf76f15-5ced-4ddc-b409-7134ff3c332f}" ma:taxonomyMulti="true" ma:sspId="3d56da49-04cd-437b-b9ec-31fedf10f8b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İçerik Türü"/>
        <xsd:element ref="dc:title" minOccurs="0" maxOccurs="1" ma:index="4" ma:displayName="Başlı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BE05905-5012-49CF-A38E-70AEE221497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1877025-d5f9-4165-95db-6ad151222662"/>
    <ds:schemaRef ds:uri="2e08fb78-5da6-4561-ae2a-607025285d3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4A33CEE-6AE6-4444-83D9-189D47FD9BD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4</vt:i4>
      </vt:variant>
      <vt:variant>
        <vt:lpstr>Adlandırılmış Aralıklar</vt:lpstr>
      </vt:variant>
      <vt:variant>
        <vt:i4>1</vt:i4>
      </vt:variant>
    </vt:vector>
  </HeadingPairs>
  <TitlesOfParts>
    <vt:vector size="5" baseType="lpstr">
      <vt:lpstr>İCMAL</vt:lpstr>
      <vt:lpstr>İNŞAAT</vt:lpstr>
      <vt:lpstr>MEKANİK</vt:lpstr>
      <vt:lpstr>ELEKTRİK</vt:lpstr>
      <vt:lpstr>İCMAL!Yazdırma_Alanı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Cengiz Kabalı</cp:lastModifiedBy>
  <cp:lastPrinted>2023-02-21T15:14:56Z</cp:lastPrinted>
  <dcterms:created xsi:type="dcterms:W3CDTF">2022-11-16T12:06:04Z</dcterms:created>
  <dcterms:modified xsi:type="dcterms:W3CDTF">2026-03-31T09:17:59Z</dcterms:modified>
</cp:coreProperties>
</file>